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F:\Мои документы\ПЕРЕПИСКА!!\Постановление об утверждении отчета об исполнении бюджета на 01.04.2020г\"/>
    </mc:Choice>
  </mc:AlternateContent>
  <bookViews>
    <workbookView xWindow="0" yWindow="0" windowWidth="7470" windowHeight="4845" activeTab="2"/>
  </bookViews>
  <sheets>
    <sheet name="Доходы (2)" sheetId="5" r:id="rId1"/>
    <sheet name="Расходы (2)" sheetId="16" r:id="rId2"/>
    <sheet name="Источники (2)" sheetId="15" r:id="rId3"/>
    <sheet name="Расходы" sheetId="3" state="hidden" r:id="rId4"/>
    <sheet name="Источники" sheetId="4" state="hidden" r:id="rId5"/>
  </sheets>
  <definedNames>
    <definedName name="_xlnm._FilterDatabase" localSheetId="3" hidden="1">Расходы!$A$5:$P$551</definedName>
    <definedName name="_xlnm.Print_Titles" localSheetId="2">'Источники (2)'!$4:$5</definedName>
    <definedName name="_xlnm.Print_Titles" localSheetId="1">'Расходы (2)'!$4:$5</definedName>
    <definedName name="_xlnm.Print_Area" localSheetId="0">'Доходы (2)'!$A$1:$O$218</definedName>
    <definedName name="_xlnm.Print_Area" localSheetId="4">Источники!$A$1:$M$37</definedName>
    <definedName name="_xlnm.Print_Area" localSheetId="3">Расходы!$B$1:$L$551</definedName>
  </definedNames>
  <calcPr calcId="162913"/>
</workbook>
</file>

<file path=xl/calcChain.xml><?xml version="1.0" encoding="utf-8"?>
<calcChain xmlns="http://schemas.openxmlformats.org/spreadsheetml/2006/main">
  <c r="O48" i="5" l="1"/>
  <c r="N66" i="5" l="1"/>
  <c r="O66" i="5" s="1"/>
  <c r="O32" i="5"/>
  <c r="O33" i="5"/>
  <c r="O34" i="5"/>
  <c r="O42" i="5"/>
  <c r="O44" i="5"/>
  <c r="O46" i="5"/>
  <c r="O52" i="5"/>
  <c r="O59" i="5"/>
  <c r="O64" i="5"/>
  <c r="O67" i="5"/>
  <c r="O68" i="5"/>
  <c r="O71" i="5"/>
  <c r="O73" i="5"/>
  <c r="O76" i="5"/>
  <c r="O81" i="5"/>
  <c r="O82" i="5"/>
  <c r="O83" i="5"/>
  <c r="O87" i="5"/>
  <c r="O90" i="5"/>
  <c r="O93" i="5"/>
  <c r="O97" i="5"/>
  <c r="O98" i="5"/>
  <c r="O99" i="5"/>
  <c r="O102" i="5"/>
  <c r="O103" i="5"/>
  <c r="O104" i="5"/>
  <c r="O105" i="5"/>
  <c r="O106" i="5"/>
  <c r="O110" i="5"/>
  <c r="O113" i="5"/>
  <c r="O117" i="5"/>
  <c r="O119" i="5"/>
  <c r="O120" i="5"/>
  <c r="O126" i="5"/>
  <c r="O131" i="5"/>
  <c r="O134" i="5"/>
  <c r="O137" i="5"/>
  <c r="O138" i="5"/>
  <c r="O141" i="5"/>
  <c r="O143" i="5"/>
  <c r="O146" i="5"/>
  <c r="O149" i="5"/>
  <c r="O150" i="5"/>
  <c r="O151" i="5"/>
  <c r="O152" i="5"/>
  <c r="O156" i="5"/>
  <c r="O157" i="5"/>
  <c r="O158" i="5"/>
  <c r="O161" i="5"/>
  <c r="O162" i="5"/>
  <c r="O163" i="5"/>
  <c r="O164" i="5"/>
  <c r="O166" i="5"/>
  <c r="O169" i="5"/>
  <c r="O170" i="5"/>
  <c r="O171" i="5"/>
  <c r="O172" i="5"/>
  <c r="O173" i="5"/>
  <c r="O174" i="5"/>
  <c r="O175" i="5"/>
  <c r="O176" i="5"/>
  <c r="O177" i="5"/>
  <c r="O178" i="5"/>
  <c r="O179" i="5"/>
  <c r="O180" i="5"/>
  <c r="O181" i="5"/>
  <c r="O182" i="5"/>
  <c r="O183" i="5"/>
  <c r="O184" i="5"/>
  <c r="O185" i="5"/>
  <c r="O186" i="5"/>
  <c r="O187" i="5"/>
  <c r="O188" i="5"/>
  <c r="O189" i="5"/>
  <c r="O195" i="5"/>
  <c r="O190" i="5"/>
  <c r="O191" i="5"/>
  <c r="O192" i="5"/>
  <c r="O193" i="5"/>
  <c r="O194" i="5"/>
  <c r="O196" i="5"/>
  <c r="O197" i="5"/>
  <c r="O198" i="5"/>
  <c r="O199" i="5"/>
  <c r="O200" i="5"/>
  <c r="O201" i="5"/>
  <c r="O203" i="5"/>
  <c r="O206" i="5"/>
  <c r="O207" i="5"/>
  <c r="O208" i="5"/>
  <c r="O210" i="5"/>
  <c r="O211" i="5"/>
  <c r="O215" i="5"/>
  <c r="O29" i="5"/>
  <c r="O30" i="5"/>
  <c r="M168" i="5" l="1"/>
  <c r="N168" i="5"/>
  <c r="L168" i="5"/>
  <c r="O168" i="5" l="1"/>
  <c r="N160" i="5"/>
  <c r="M125" i="5" l="1"/>
  <c r="N125" i="5"/>
  <c r="L125" i="5"/>
  <c r="O125" i="5" l="1"/>
  <c r="N116" i="5" l="1"/>
  <c r="O116" i="5" s="1"/>
  <c r="N217" i="5" l="1"/>
  <c r="L217" i="5"/>
  <c r="M205" i="5"/>
  <c r="N205" i="5"/>
  <c r="L205" i="5"/>
  <c r="O205" i="5" l="1"/>
  <c r="M41" i="5"/>
  <c r="N41" i="5"/>
  <c r="M47" i="5"/>
  <c r="N47" i="5"/>
  <c r="L47" i="5"/>
  <c r="O47" i="5" s="1"/>
  <c r="M45" i="5"/>
  <c r="N45" i="5"/>
  <c r="L45" i="5"/>
  <c r="O45" i="5" l="1"/>
  <c r="M43" i="5"/>
  <c r="N43" i="5"/>
  <c r="L43" i="5"/>
  <c r="O43" i="5" s="1"/>
  <c r="L41" i="5"/>
  <c r="O41" i="5" s="1"/>
  <c r="N62" i="5" l="1"/>
  <c r="O62" i="5" s="1"/>
  <c r="N167" i="5"/>
  <c r="L167" i="5"/>
  <c r="M218" i="5"/>
  <c r="M217" i="5" s="1"/>
  <c r="N216" i="5"/>
  <c r="L216" i="5"/>
  <c r="N214" i="5"/>
  <c r="N213" i="5" s="1"/>
  <c r="L214" i="5"/>
  <c r="N212" i="5"/>
  <c r="M212" i="5"/>
  <c r="L212" i="5"/>
  <c r="M211" i="5"/>
  <c r="N209" i="5"/>
  <c r="L209" i="5"/>
  <c r="N204" i="5"/>
  <c r="M204" i="5"/>
  <c r="N202" i="5"/>
  <c r="M202" i="5"/>
  <c r="L202" i="5"/>
  <c r="M167" i="5"/>
  <c r="M179" i="5"/>
  <c r="M178" i="5"/>
  <c r="M177" i="5"/>
  <c r="M176" i="5"/>
  <c r="M175" i="5"/>
  <c r="M174" i="5"/>
  <c r="M173" i="5"/>
  <c r="M172" i="5"/>
  <c r="M171" i="5"/>
  <c r="M170" i="5"/>
  <c r="N165" i="5"/>
  <c r="L165" i="5"/>
  <c r="N159" i="5"/>
  <c r="M160" i="5"/>
  <c r="L160" i="5"/>
  <c r="O160" i="5" s="1"/>
  <c r="M158" i="5"/>
  <c r="N155" i="5"/>
  <c r="N154" i="5" s="1"/>
  <c r="M155" i="5"/>
  <c r="L155" i="5"/>
  <c r="M152" i="5"/>
  <c r="M151" i="5"/>
  <c r="M150" i="5"/>
  <c r="M149" i="5"/>
  <c r="N148" i="5"/>
  <c r="N147" i="5" s="1"/>
  <c r="L148" i="5"/>
  <c r="N145" i="5"/>
  <c r="N144" i="5" s="1"/>
  <c r="L145" i="5"/>
  <c r="N142" i="5"/>
  <c r="L142" i="5"/>
  <c r="N140" i="5"/>
  <c r="L140" i="5"/>
  <c r="M138" i="5"/>
  <c r="M137" i="5"/>
  <c r="N136" i="5"/>
  <c r="N135" i="5" s="1"/>
  <c r="L136" i="5"/>
  <c r="L135" i="5" s="1"/>
  <c r="M134" i="5"/>
  <c r="N133" i="5"/>
  <c r="L133" i="5"/>
  <c r="O133" i="5" s="1"/>
  <c r="N130" i="5"/>
  <c r="L130" i="5"/>
  <c r="M124" i="5"/>
  <c r="N122" i="5"/>
  <c r="L122" i="5"/>
  <c r="L121" i="5" s="1"/>
  <c r="N118" i="5"/>
  <c r="L118" i="5"/>
  <c r="N115" i="5"/>
  <c r="L115" i="5"/>
  <c r="M114" i="5"/>
  <c r="N112" i="5"/>
  <c r="O112" i="5" s="1"/>
  <c r="L111" i="5"/>
  <c r="N109" i="5"/>
  <c r="L109" i="5"/>
  <c r="N101" i="5"/>
  <c r="N100" i="5" s="1"/>
  <c r="M101" i="5"/>
  <c r="L101" i="5"/>
  <c r="M99" i="5"/>
  <c r="M98" i="5"/>
  <c r="N96" i="5"/>
  <c r="L96" i="5"/>
  <c r="N92" i="5"/>
  <c r="N91" i="5" s="1"/>
  <c r="M92" i="5"/>
  <c r="M91" i="5" s="1"/>
  <c r="L92" i="5"/>
  <c r="N89" i="5"/>
  <c r="N88" i="5" s="1"/>
  <c r="L89" i="5"/>
  <c r="M86" i="5"/>
  <c r="M85" i="5" s="1"/>
  <c r="M84" i="5" s="1"/>
  <c r="N85" i="5"/>
  <c r="O85" i="5" s="1"/>
  <c r="L84" i="5"/>
  <c r="M83" i="5"/>
  <c r="N80" i="5"/>
  <c r="N79" i="5" s="1"/>
  <c r="M80" i="5"/>
  <c r="L80" i="5"/>
  <c r="L79" i="5" s="1"/>
  <c r="M76" i="5"/>
  <c r="N75" i="5"/>
  <c r="N74" i="5" s="1"/>
  <c r="N72" i="5" s="1"/>
  <c r="L75" i="5"/>
  <c r="N70" i="5"/>
  <c r="L70" i="5"/>
  <c r="L65" i="5"/>
  <c r="L61" i="5"/>
  <c r="N56" i="5"/>
  <c r="L55" i="5"/>
  <c r="N51" i="5"/>
  <c r="O51" i="5" s="1"/>
  <c r="M51" i="5"/>
  <c r="M50" i="5" s="1"/>
  <c r="L50" i="5"/>
  <c r="N40" i="5"/>
  <c r="N39" i="5" s="1"/>
  <c r="M40" i="5"/>
  <c r="M39" i="5" s="1"/>
  <c r="L40" i="5"/>
  <c r="M38" i="5"/>
  <c r="N35" i="5"/>
  <c r="O35" i="5" s="1"/>
  <c r="N31" i="5"/>
  <c r="O31" i="5" s="1"/>
  <c r="N26" i="5"/>
  <c r="O26" i="5" s="1"/>
  <c r="N25" i="5"/>
  <c r="L25" i="5"/>
  <c r="L24" i="5" s="1"/>
  <c r="O142" i="5" l="1"/>
  <c r="O148" i="5"/>
  <c r="O115" i="5"/>
  <c r="O209" i="5"/>
  <c r="M31" i="5"/>
  <c r="O89" i="5"/>
  <c r="N132" i="5"/>
  <c r="O145" i="5"/>
  <c r="O155" i="5"/>
  <c r="O202" i="5"/>
  <c r="O212" i="5"/>
  <c r="O75" i="5"/>
  <c r="O80" i="5"/>
  <c r="O109" i="5"/>
  <c r="O136" i="5"/>
  <c r="O140" i="5"/>
  <c r="L144" i="5"/>
  <c r="O144" i="5" s="1"/>
  <c r="L147" i="5"/>
  <c r="O147" i="5" s="1"/>
  <c r="L154" i="5"/>
  <c r="O154" i="5" s="1"/>
  <c r="O165" i="5"/>
  <c r="O214" i="5"/>
  <c r="O135" i="5"/>
  <c r="M148" i="5"/>
  <c r="O79" i="5"/>
  <c r="O167" i="5"/>
  <c r="L129" i="5"/>
  <c r="O130" i="5"/>
  <c r="N114" i="5"/>
  <c r="O118" i="5"/>
  <c r="O101" i="5"/>
  <c r="O96" i="5"/>
  <c r="O92" i="5"/>
  <c r="L69" i="5"/>
  <c r="O70" i="5"/>
  <c r="N55" i="5"/>
  <c r="O55" i="5" s="1"/>
  <c r="O56" i="5"/>
  <c r="L49" i="5"/>
  <c r="O40" i="5"/>
  <c r="O25" i="5"/>
  <c r="N121" i="5"/>
  <c r="M130" i="5"/>
  <c r="N84" i="5"/>
  <c r="N78" i="5" s="1"/>
  <c r="N77" i="5" s="1"/>
  <c r="M62" i="5"/>
  <c r="M35" i="5"/>
  <c r="M209" i="5"/>
  <c r="L114" i="5"/>
  <c r="M112" i="5"/>
  <c r="L60" i="5"/>
  <c r="L132" i="5"/>
  <c r="M145" i="5"/>
  <c r="L213" i="5"/>
  <c r="O213" i="5" s="1"/>
  <c r="N129" i="5"/>
  <c r="M122" i="5"/>
  <c r="M121" i="5" s="1"/>
  <c r="M216" i="5"/>
  <c r="L204" i="5"/>
  <c r="O204" i="5" s="1"/>
  <c r="N153" i="5"/>
  <c r="L159" i="5"/>
  <c r="O159" i="5" s="1"/>
  <c r="L108" i="5"/>
  <c r="L100" i="5"/>
  <c r="O100" i="5" s="1"/>
  <c r="L95" i="5"/>
  <c r="L91" i="5"/>
  <c r="O91" i="5" s="1"/>
  <c r="L78" i="5"/>
  <c r="N69" i="5"/>
  <c r="N65" i="5"/>
  <c r="O65" i="5" s="1"/>
  <c r="N61" i="5"/>
  <c r="O61" i="5" s="1"/>
  <c r="M56" i="5"/>
  <c r="M55" i="5" s="1"/>
  <c r="M54" i="5" s="1"/>
  <c r="N50" i="5"/>
  <c r="N49" i="5" s="1"/>
  <c r="L39" i="5"/>
  <c r="O39" i="5" s="1"/>
  <c r="N24" i="5"/>
  <c r="O24" i="5" s="1"/>
  <c r="M25" i="5"/>
  <c r="N108" i="5"/>
  <c r="M109" i="5"/>
  <c r="N111" i="5"/>
  <c r="M111" i="5" s="1"/>
  <c r="L74" i="5"/>
  <c r="O74" i="5" s="1"/>
  <c r="M75" i="5"/>
  <c r="M79" i="5"/>
  <c r="M78" i="5" s="1"/>
  <c r="M77" i="5" s="1"/>
  <c r="L88" i="5"/>
  <c r="O88" i="5" s="1"/>
  <c r="M96" i="5"/>
  <c r="N95" i="5"/>
  <c r="M133" i="5"/>
  <c r="M135" i="5"/>
  <c r="M136" i="5"/>
  <c r="M142" i="5"/>
  <c r="N139" i="5"/>
  <c r="M165" i="5"/>
  <c r="O132" i="5" l="1"/>
  <c r="M154" i="5"/>
  <c r="M144" i="5"/>
  <c r="O114" i="5"/>
  <c r="M129" i="5"/>
  <c r="M147" i="5"/>
  <c r="M146" i="5" s="1"/>
  <c r="M132" i="5"/>
  <c r="L139" i="5"/>
  <c r="M139" i="5" s="1"/>
  <c r="L107" i="5"/>
  <c r="O108" i="5"/>
  <c r="O111" i="5"/>
  <c r="O129" i="5"/>
  <c r="O95" i="5"/>
  <c r="O78" i="5"/>
  <c r="O84" i="5"/>
  <c r="O69" i="5"/>
  <c r="L54" i="5"/>
  <c r="O50" i="5"/>
  <c r="O49" i="5"/>
  <c r="M61" i="5"/>
  <c r="L153" i="5"/>
  <c r="O153" i="5" s="1"/>
  <c r="M159" i="5"/>
  <c r="M153" i="5" s="1"/>
  <c r="M100" i="5"/>
  <c r="L94" i="5"/>
  <c r="L77" i="5"/>
  <c r="O77" i="5" s="1"/>
  <c r="M69" i="5"/>
  <c r="N60" i="5"/>
  <c r="N54" i="5" s="1"/>
  <c r="M95" i="5"/>
  <c r="N94" i="5"/>
  <c r="M74" i="5"/>
  <c r="L72" i="5"/>
  <c r="O72" i="5" s="1"/>
  <c r="N128" i="5"/>
  <c r="N127" i="5" s="1"/>
  <c r="N107" i="5"/>
  <c r="M108" i="5"/>
  <c r="M24" i="5"/>
  <c r="O139" i="5" l="1"/>
  <c r="M94" i="5"/>
  <c r="O107" i="5"/>
  <c r="O94" i="5"/>
  <c r="O54" i="5"/>
  <c r="O60" i="5"/>
  <c r="L128" i="5"/>
  <c r="O128" i="5" s="1"/>
  <c r="N23" i="5"/>
  <c r="L23" i="5"/>
  <c r="M107" i="5"/>
  <c r="M23" i="5" s="1"/>
  <c r="M128" i="5"/>
  <c r="M127" i="5" s="1"/>
  <c r="L127" i="5" l="1"/>
  <c r="O127" i="5" s="1"/>
  <c r="N21" i="5"/>
  <c r="O23" i="5"/>
  <c r="M21" i="5"/>
  <c r="L21" i="5"/>
  <c r="O21" i="5" l="1"/>
</calcChain>
</file>

<file path=xl/sharedStrings.xml><?xml version="1.0" encoding="utf-8"?>
<sst xmlns="http://schemas.openxmlformats.org/spreadsheetml/2006/main" count="8174" uniqueCount="1413">
  <si>
    <t>Содержание сети уличного освещения</t>
  </si>
  <si>
    <t>601.0503.04.0.00.00000.000</t>
  </si>
  <si>
    <t>0400000000</t>
  </si>
  <si>
    <t>601.0503.00.0.00.00000.000</t>
  </si>
  <si>
    <t>Благоустройство</t>
  </si>
  <si>
    <t>601.0502.04.0.00.04420.811</t>
  </si>
  <si>
    <t>0400004420</t>
  </si>
  <si>
    <t>0502</t>
  </si>
  <si>
    <t>601.0502.04.0.00.04420.810</t>
  </si>
  <si>
    <t>601.0502.04.0.00.04420.800</t>
  </si>
  <si>
    <t>601.0502.04.0.00.04420.000</t>
  </si>
  <si>
    <t>Возмещение убытков от эксплуатации общественных бань</t>
  </si>
  <si>
    <t>601.0502.04.0.00.00000.000</t>
  </si>
  <si>
    <t>601.0502.00.0.00.00000.000</t>
  </si>
  <si>
    <t>Коммунальное хозяйство</t>
  </si>
  <si>
    <t>601.0501.02.1.00.04310.244</t>
  </si>
  <si>
    <t>0210004310</t>
  </si>
  <si>
    <t>0501</t>
  </si>
  <si>
    <t>601.0501.02.1.00.04310.240</t>
  </si>
  <si>
    <t>601.0501.02.1.00.04310.200</t>
  </si>
  <si>
    <t>601.0501.02.1.00.04310.000</t>
  </si>
  <si>
    <t>Расходы на ремонтные работы с подрядными организациями и по оплате договоров гражданско-правового характера на выполнение работ и оказания услуг</t>
  </si>
  <si>
    <t>601.0501.02.1.00.04300.244</t>
  </si>
  <si>
    <t>0210004300</t>
  </si>
  <si>
    <t>601.0501.02.1.00.04300.240</t>
  </si>
  <si>
    <t>601.0501.02.1.00.04300.200</t>
  </si>
  <si>
    <t>601.0501.02.1.00.04300.000</t>
  </si>
  <si>
    <t>Приобретение и доставка строительных материалов для осуществления ремонта объектов муниципальной собственности</t>
  </si>
  <si>
    <t>601.0501.02.1.00.00000.000</t>
  </si>
  <si>
    <t>0210000000</t>
  </si>
  <si>
    <t>601.0501.02.0.00.00000.000</t>
  </si>
  <si>
    <t>0200000000</t>
  </si>
  <si>
    <t>601.0501.00.0.00.00000.000</t>
  </si>
  <si>
    <t>Жилищное хозяйство</t>
  </si>
  <si>
    <t>601.0500.00.0.00.00000.000</t>
  </si>
  <si>
    <t>0500</t>
  </si>
  <si>
    <t>ЖИЛИЩНО-КОММУНАЛЬНОЕ ХОЗЯЙСТВО</t>
  </si>
  <si>
    <t>601.0412.30.0.00.09140.811</t>
  </si>
  <si>
    <t>3000009140</t>
  </si>
  <si>
    <t>0412</t>
  </si>
  <si>
    <t>601.0412.30.0.00.09140.810</t>
  </si>
  <si>
    <t>601.0412.30.0.00.09140.800</t>
  </si>
  <si>
    <t>601.0412.30.0.00.09140.000</t>
  </si>
  <si>
    <t>Расходы на сохранение традиционного уклада и образа жизни коренных малочисленных народов Севера для поддержки МУП "Усть-Енисеец"</t>
  </si>
  <si>
    <t>601.0412.30.0.00.00000.000</t>
  </si>
  <si>
    <t>601.0412.02.0.00.06060.244</t>
  </si>
  <si>
    <t>0200006060</t>
  </si>
  <si>
    <t>601.0412.02.0.00.06060.240</t>
  </si>
  <si>
    <t>601.0412.02.0.00.06060.200</t>
  </si>
  <si>
    <t>601.0412.02.0.00.06060.129</t>
  </si>
  <si>
    <t>601.0412.02.0.00.06060.121</t>
  </si>
  <si>
    <t>601.0412.02.0.00.06060.120</t>
  </si>
  <si>
    <t>601.0412.02.0.00.06060.100</t>
  </si>
  <si>
    <t>601.0412.02.0.00.06060.000</t>
  </si>
  <si>
    <t>601.0412.02.0.00.00000.000</t>
  </si>
  <si>
    <t>601.0412.01.0.00.04110.811</t>
  </si>
  <si>
    <t>0100004110</t>
  </si>
  <si>
    <t>601.0412.01.0.00.04110.810</t>
  </si>
  <si>
    <t>601.0412.01.0.00.04110.800</t>
  </si>
  <si>
    <t>601.0412.01.0.00.04110.000</t>
  </si>
  <si>
    <t>Создание условий по обеспечению хлебом по доступной цене жителей сельского поселения Караул</t>
  </si>
  <si>
    <t>601.0412.01.0.00.00000.000</t>
  </si>
  <si>
    <t>0100000000</t>
  </si>
  <si>
    <t>601.0412.00.0.00.00000.000</t>
  </si>
  <si>
    <t>Другие вопросы в области национальной экономики</t>
  </si>
  <si>
    <t>601.0409.10.0.00.04010.244</t>
  </si>
  <si>
    <t>1000004010</t>
  </si>
  <si>
    <t>0409</t>
  </si>
  <si>
    <t>601.0409.10.0.00.04010.240</t>
  </si>
  <si>
    <t>601.0409.10.0.00.04010.200</t>
  </si>
  <si>
    <t>601.0409.10.0.00.04010.000</t>
  </si>
  <si>
    <t>Тиражирование и распространение информационных и методических материалов для взрослой и детской аудиторий, информирующих о безопасности дорожного движения</t>
  </si>
  <si>
    <t>601.0409.10.0.00.00000.000</t>
  </si>
  <si>
    <t>1000000000</t>
  </si>
  <si>
    <t>Муниципальная программа "Развитие управления и распоряжения муниципальным имуществом на 2018-2020 годы"</t>
  </si>
  <si>
    <t>Муниципальная программа "Развитие транспортно- дорожной деятельности на 2018-2020 годы"</t>
  </si>
  <si>
    <t>Муниципальная программа «Создание условий для обеспечения жителей сельского поселения Караул Таймырского Долгано-Ненецкого муниципального района хлебом по доступной цене на 2018-2020 годы»</t>
  </si>
  <si>
    <t>Реализация полномочий органов местного самоуправления Таймырского Долгано-Ненецкого муниципального района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утверждению местных нормативов градостроительного проектирования поселений, резервированию земель и изъятию земельных участков в границах поселения для муниципальных нужд, осуществлению муниципального земельного контроля в границах поселения, осуществлению в случаях, предусмотренных Градостроительным кодексом Российской Федерации, осмотров зданий, сооружений и выдаче рекомендаций об устранении выявленных в ходе таких осмотров нарушений в соответствии с заключенными соглашениями</t>
  </si>
  <si>
    <t>Подпрограмма "Поселок-наш дом" муниципальной программы "Развитие управления и распоряжения муниципальным имуществом на 2018-2020 годы"</t>
  </si>
  <si>
    <t>Муниципальная программа «Благоустройство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на 2018-2020 годы»</t>
  </si>
  <si>
    <t>Расходы на реализацию проекта по благоустройству "Благоустройство набережной площадки в п. Воронцово" в рамках подпрограммы "Поддержка муниципальных проектов и мероприятий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 и софинансирование за счет средств местного бюджета</t>
  </si>
  <si>
    <t xml:space="preserve"> Приобретение товарно-материальных ценностей, проведение праздничных и культурных мероприятий, поддержание культурных традиций коренных малочисленных народов Таймыра и благоустройство населенных пунктов Караул и Байкаловск за счет благотворительной помощи от АО "Таймырнефтегаз"</t>
  </si>
  <si>
    <t>Муниципальная программа "Развитие молодежной политики и спорта на территории сельского поселения Караул на 2018-2020 годы"</t>
  </si>
  <si>
    <t>Расходы на проведение ремонта автомобильной дороги к новой вертолетной площадке в п. Носок</t>
  </si>
  <si>
    <t>Муниципальная программа Развитие отрасли культуры на территории муниципального образования «Сельское поселение Караул» на 2018 год и плановый период 2019 - 2020 годы</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</si>
  <si>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t>
  </si>
  <si>
    <t>Приобретение объекта недвижимости - Здания сельского дома культуры в поселке Тухард сельского поселения Караул Таймырского Долгано-Ненецкого муниципального района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</si>
  <si>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</si>
  <si>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</si>
  <si>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</si>
  <si>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</si>
  <si>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</si>
  <si>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Единый сельскохозяйственный налог (пени по соответствующему платежу)</t>
  </si>
  <si>
    <t>Дотации бюджетам бюджетной системы Российской Федерации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</si>
  <si>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</si>
  <si>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государственную регистрацию актов гражданского состояния</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</si>
  <si>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</si>
  <si>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 xml:space="preserve">Прочие межбюджетные трансферты, передаваемые бюджетам сельских поселений </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</si>
  <si>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</si>
  <si>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субвенций и иных межбюджетных трансфертов, имеющих целевое назначение, прошлых лет из бюджетов сельских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</si>
  <si>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</si>
  <si>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</si>
  <si>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</si>
  <si>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денежных взысканий (штрафов) и иных сумм в возмещение ущерба, зачисляемые в бюджеты сельских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</si>
  <si>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</si>
  <si>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</si>
  <si>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</si>
  <si>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</si>
  <si>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 (сумма платежа (перерасчеты, недоимка и задолженность по соответствующему платежу, в том числе по отмененному)</t>
  </si>
  <si>
    <t>268 327 739,45</t>
  </si>
  <si>
    <t>Прочие поступления от денежных взысканий (штрафов) и иных сумм в возмещение ущерба, зачисляемые в бюджеты поселения</t>
  </si>
  <si>
    <t>7000</t>
  </si>
  <si>
    <t>17</t>
  </si>
  <si>
    <t>ДОХОДЫ ОТ ОКАЗАНИЯ ПЛАТНЫХ УСЛУГ И КОМПЕНСАЦИИ ЗАТРАТ ГОСУДАРСТВА</t>
  </si>
  <si>
    <t>2</t>
  </si>
  <si>
    <t>Прочие доходы от оказания платных услуг и компенсации затрат государства</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</si>
  <si>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</si>
  <si>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</si>
  <si>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151</t>
  </si>
  <si>
    <t>Субсидии бюджетам субъектов Российской Федерации и муниципальных образований (межбюджетные субсидии)</t>
  </si>
  <si>
    <t>Субсидии бюджетам на комплектование книжных фондов библиотек муниципальных образований и государственных библиотек городов Москвы и Санкт-Петербурга</t>
  </si>
  <si>
    <t>068</t>
  </si>
  <si>
    <t>Субсидии бюджетам поселений на комплектование книжных фондов библиотек муниципальных образований</t>
  </si>
  <si>
    <t>Прочие субсидии</t>
  </si>
  <si>
    <t>999</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</si>
  <si>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</si>
  <si>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Прочие субсидии бюджетам поселений, в т.ч.</t>
  </si>
  <si>
    <t>Субсидии на частичное финансирование (возмещение) расходов на дополнительное повышение размеров оплаты труда работников бюджетной сферы края с 1 января 2009 года</t>
  </si>
  <si>
    <t>0770</t>
  </si>
  <si>
    <t>Субсидии на частичное финансирование (возмещение) расходов на дополнительное повышение размеров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t>
  </si>
  <si>
    <t>0780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</si>
  <si>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</si>
  <si>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Субвенции бюджетам бюджетной системы Российской
Федерации</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</si>
  <si>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</si>
  <si>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Субвенции бюджетам на осуществление первичного
воинского учета на территориях, где отсутствуют
военные комиссариаты</t>
  </si>
  <si>
    <t>Прочие неналоговые доходы</t>
  </si>
  <si>
    <t>Субвенции бюджетам на государственную
регистрацию актов гражданского состояния</t>
  </si>
  <si>
    <t>35</t>
  </si>
  <si>
    <t>930</t>
  </si>
  <si>
    <t>Субвенции бюджетам поселений на государственную
регистрацию актов гражданского состояния</t>
  </si>
  <si>
    <t xml:space="preserve">Субвенции местным бюджетам на выполнение передаваемых полномочий субъектов Российской Федерации </t>
  </si>
  <si>
    <t>024</t>
  </si>
  <si>
    <t>Прочие неналоговые доходы бюджетов поселений</t>
  </si>
  <si>
    <t>Субвенции бюджетам поселений на выполнение передаваемых полномочий субъектов Российской Федерации</t>
  </si>
  <si>
    <t>Субвенции на предоставление субсидий в качестве помощи для оплаты жилья и коммунальных услуг отдельным категориям граждан</t>
  </si>
  <si>
    <t>0660</t>
  </si>
  <si>
    <t xml:space="preserve">Прочие субвенции </t>
  </si>
  <si>
    <t>Прочие субвенции бюджетам поселений, в т.ч.</t>
  </si>
  <si>
    <t>Субвенции на реализацию Закона Таймырского (Долгано-Ненецкого) автономного округа от 27 декабря 2004 года № 349 "О возмещении расходов на предоставление льгот по оплате жилья и коммунальных услуг отдельным категориям граждан, работающим и проживающим в се</t>
  </si>
  <si>
    <t>Субвенции на реализацию Закона Таймырского (Долгано-Ненецкого) автономного округа от 27 декабря 2004 года № 348-ОкЗ «Об оказании мер социальной поддержки квалифицированным специалистам, проживающим и работающим в сельской местности, поселках городского ти</t>
  </si>
  <si>
    <t>Дотации бюджетам поселений на выравнивание бюджетной обеспеченности</t>
  </si>
  <si>
    <t>Субвенции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t>
  </si>
  <si>
    <t>40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</si>
  <si>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</si>
  <si>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в т.ч.:</t>
  </si>
  <si>
    <t>Субвенции бюджетам субъектов Российской
Федерации и муниципальных образований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</si>
  <si>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</si>
  <si>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014</t>
  </si>
  <si>
    <t>Субвенции бюджетам поселений на государственную регистрацию актов гражданского состояния</t>
  </si>
  <si>
    <t>0002</t>
  </si>
  <si>
    <t>0004</t>
  </si>
  <si>
    <t>0005</t>
  </si>
  <si>
    <t>0006</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</si>
  <si>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</si>
  <si>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49</t>
  </si>
  <si>
    <t>Субвенции бюджетам поселений на осуществление первичного воинского учета на территориях, где отсутствуют военные комиссариаты</t>
  </si>
  <si>
    <t>Межбюджетные трансферты, передаваемые бюджетам сельских поселений на комплектование книжных фондов библиотек муниципальных образований</t>
  </si>
  <si>
    <t>5519</t>
  </si>
  <si>
    <t xml:space="preserve">Прочие межбюджетные трансферты, передаваемые бюджетам поселений </t>
  </si>
  <si>
    <t>0001</t>
  </si>
  <si>
    <t>Поддержка мер по обеспечению сбалансированности бюджетов поселений</t>
  </si>
  <si>
    <t>Благоустройство территорий городских и сельских поселений</t>
  </si>
  <si>
    <t>Паспортизация муниципального имущества</t>
  </si>
  <si>
    <t xml:space="preserve"> </t>
  </si>
  <si>
    <t>-</t>
  </si>
  <si>
    <t>695</t>
  </si>
  <si>
    <t>010</t>
  </si>
  <si>
    <t>~</t>
  </si>
  <si>
    <t>601</t>
  </si>
  <si>
    <t>Прочие безвозмездные поступления от негосударственных организаций в бюджеты сельских поселений</t>
  </si>
  <si>
    <t>659</t>
  </si>
  <si>
    <t>Поступления от денежных пожертвований, предоставляемых негосударственными организациями получателям средств бюджетов сельских поселений</t>
  </si>
  <si>
    <t>Безвозмездные поступления от негосударственных организаций в бюджеты сельских поселений</t>
  </si>
  <si>
    <t>Иные межбюджетные трансферты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t>
  </si>
  <si>
    <t>Иные межбюджетные трансферты на повышение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t>
  </si>
  <si>
    <t>Прочие межбюджетные трансферты, передаваемые бюджетам</t>
  </si>
  <si>
    <t>Иные межбюджетные трансферты</t>
  </si>
  <si>
    <t>Дотации на выравнивание бюджетной обеспеченности</t>
  </si>
  <si>
    <t>БЕЗВОЗМЕЗДНЫЕ ПОСТУПЛЕНИЯ</t>
  </si>
  <si>
    <t>Невыясненные поступления, зачисляемые в бюджеты сельских поселений</t>
  </si>
  <si>
    <t>Невыясненные поступления</t>
  </si>
  <si>
    <t>ПРОЧИЕ НЕНАЛОГОВЫЕ ДОХОДЫ</t>
  </si>
  <si>
    <t>Прочие поступления от денежных взысканий (штрафов) и иных сумм в возмещение ущерба</t>
  </si>
  <si>
    <t>ШТРАФЫ, САНКЦИИ, ВОЗМЕЩЕНИЕ УЩЕРБА</t>
  </si>
  <si>
    <t>ДОХОДЫ ОТ ПРОДАЖИ МАТЕРИАЛЬНЫХ И НЕМАТЕРИАЛЬНЫХ АКТИВОВ</t>
  </si>
  <si>
    <t>658</t>
  </si>
  <si>
    <t>657</t>
  </si>
  <si>
    <t>Доходы от компенсации затрат государства</t>
  </si>
  <si>
    <t>Прочие доходы от оказания платных услуг (работ)</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</si>
  <si>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</si>
  <si>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</si>
  <si>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</si>
  <si>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ИСПОЛЬЗОВАНИЯ ИМУЩЕСТВА, НАХОДЯЩЕГОСЯ В ГОСУДАРСТВЕННОЙ И МУНИЦИПАЛЬНОЙ СОБСТВЕННОСТИ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</si>
  <si>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</si>
  <si>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</si>
  <si>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t>
  </si>
  <si>
    <t>182</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</si>
  <si>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</si>
  <si>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</si>
  <si>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физических лиц</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</si>
  <si>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</si>
  <si>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Земельный налог с организаций</t>
  </si>
  <si>
    <t>Земельный налог</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</si>
  <si>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</si>
  <si>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</si>
  <si>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t>
  </si>
  <si>
    <t>НАЛОГИ НА ИМУЩЕСТВО</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</si>
  <si>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</si>
  <si>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t>
  </si>
  <si>
    <t>НАЛОГИ НА СОВОКУПНЫЙ ДОХОД</t>
  </si>
  <si>
    <t>100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</si>
  <si>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</si>
  <si>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</si>
  <si>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</si>
  <si>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</si>
  <si>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</si>
  <si>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</si>
  <si>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</si>
  <si>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</si>
  <si>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</si>
  <si>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</si>
  <si>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t>
  </si>
  <si>
    <t>НАЛОГИ НА ПРИБЫЛЬ, ДОХОДЫ</t>
  </si>
  <si>
    <t>НАЛОГОВЫЕ И НЕНАЛОГОВЫЕ ДОХОДЫ</t>
  </si>
  <si>
    <t xml:space="preserve">     в том числе:</t>
  </si>
  <si>
    <t>х</t>
  </si>
  <si>
    <t>Доходы бюджета - всего</t>
  </si>
  <si>
    <t>Неисполненные назначения</t>
  </si>
  <si>
    <t>Исполнено</t>
  </si>
  <si>
    <t>Утвержденные бюджетные назначения</t>
  </si>
  <si>
    <t>Код дохода по бюджетной классификации</t>
  </si>
  <si>
    <t>Администратор поступлений</t>
  </si>
  <si>
    <t>Код строки</t>
  </si>
  <si>
    <t>Наименование показателя</t>
  </si>
  <si>
    <t>04653417</t>
  </si>
  <si>
    <t>по ОКТМО</t>
  </si>
  <si>
    <t>Глава по БК</t>
  </si>
  <si>
    <t/>
  </si>
  <si>
    <t>по ОКПО</t>
  </si>
  <si>
    <t>Дата</t>
  </si>
  <si>
    <t>0503117</t>
  </si>
  <si>
    <t>Форма по ОКУД</t>
  </si>
  <si>
    <t>КОДЫ</t>
  </si>
  <si>
    <t>ОТЧЕТ ОБ ИСПОЛНЕНИИ БЮДЖЕТА</t>
  </si>
  <si>
    <t>Результат исполнения бюджета (дефицит / профицит)</t>
  </si>
  <si>
    <t>695.1301.30.0.00.09050.730</t>
  </si>
  <si>
    <t>730</t>
  </si>
  <si>
    <t>3000009050</t>
  </si>
  <si>
    <t>1301</t>
  </si>
  <si>
    <t>Обслуживание муниципального долга</t>
  </si>
  <si>
    <t>695.1301.30.0.00.09050.700</t>
  </si>
  <si>
    <t>700</t>
  </si>
  <si>
    <t>Обслуживание государственного (муниципального) долга</t>
  </si>
  <si>
    <t>695.1301.30.0.00.09050.000</t>
  </si>
  <si>
    <t>Процентные платежи по муниципальному долгу</t>
  </si>
  <si>
    <t>695.1301.30.0.00.00000.000</t>
  </si>
  <si>
    <t>3000000000</t>
  </si>
  <si>
    <t>Непрограммные расходы</t>
  </si>
  <si>
    <t>695.1301.00.0.00.00000.000</t>
  </si>
  <si>
    <t>Обслуживание государственного внутреннего и муниципального долга</t>
  </si>
  <si>
    <t>695.1300.00.0.00.00000.000</t>
  </si>
  <si>
    <t>1300</t>
  </si>
  <si>
    <t>ОБСЛУЖИВАНИЕ ГОСУДАРСТВЕННОГО И МУНИЦИПАЛЬНОГО ДОЛГА</t>
  </si>
  <si>
    <t>695.0113.30.0.00.06130.540</t>
  </si>
  <si>
    <t>540</t>
  </si>
  <si>
    <t>3000006130</t>
  </si>
  <si>
    <t>0113</t>
  </si>
  <si>
    <t>695.0113.30.0.00.06130.500</t>
  </si>
  <si>
    <t>500</t>
  </si>
  <si>
    <t>Межбюджетные трансферты</t>
  </si>
  <si>
    <t>695.0113.30.0.00.06130.000</t>
  </si>
  <si>
    <t xml:space="preserve">Реализация полномочий органов местного самоуправления сельского поселения Караул по организации завоза угля для учреждений культуры и административных зданий администрации поселения, находящихся в поселках сельского поселения Караул </t>
  </si>
  <si>
    <t>695.0113.30.0.00.00000.000</t>
  </si>
  <si>
    <t>695.0113.00.0.00.00000.000</t>
  </si>
  <si>
    <t>Другие общегосударственные вопросы</t>
  </si>
  <si>
    <t>695.0106.30.0.00.10470.129</t>
  </si>
  <si>
    <t>129</t>
  </si>
  <si>
    <t>3000010470</t>
  </si>
  <si>
    <t>0106</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</si>
  <si>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</si>
  <si>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695.0106.30.0.00.10470.121</t>
  </si>
  <si>
    <t>121</t>
  </si>
  <si>
    <t>Фонд оплаты труда государственных (муниципальных) органов</t>
  </si>
  <si>
    <t>695.0106.30.0.00.10470.120</t>
  </si>
  <si>
    <t>120</t>
  </si>
  <si>
    <t>Расходы на выплаты персоналу государственных (муниципальных) органов</t>
  </si>
  <si>
    <t>695.0106.30.0.00.10470.100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</si>
  <si>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</si>
  <si>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695.0106.30.0.00.10470.000</t>
  </si>
  <si>
    <t>Расходы на повышение размеров оплаты труда работников бюджетной сферы Красноярского края с 1 января 2018 года на 4 процента</t>
  </si>
  <si>
    <t>695.0106.30.0.00.10400.129</t>
  </si>
  <si>
    <t>3000010400</t>
  </si>
  <si>
    <t>695.0106.30.0.00.10400.121</t>
  </si>
  <si>
    <t>695.0106.30.0.00.10400.120</t>
  </si>
  <si>
    <t>695.0106.30.0.00.10400.100</t>
  </si>
  <si>
    <t>695.0106.30.0.00.10400.000</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</si>
  <si>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t>
  </si>
  <si>
    <t>695.0106.30.0.00.01070.129</t>
  </si>
  <si>
    <t>3000001070</t>
  </si>
  <si>
    <t>695.0106.30.0.00.01070.121</t>
  </si>
  <si>
    <t>695.0106.30.0.00.01070.120</t>
  </si>
  <si>
    <t>695.0106.30.0.00.01070.100</t>
  </si>
  <si>
    <t>695.0106.30.0.00.01070.000</t>
  </si>
  <si>
    <t>Обеспечение увеличения ежемесячного денежного поощрения выборных должностных лиц, лиц, замещающих иные муниципальные должности, муниципальных служащих и увеличения единовременной выплаты при предоставлении ежегодного оплачиваемого отпуска муниципальным служащим</t>
  </si>
  <si>
    <t>695.0106.30.0.00.01060.853</t>
  </si>
  <si>
    <t>853</t>
  </si>
  <si>
    <t>3000001060</t>
  </si>
  <si>
    <t>Уплата иных платежей</t>
  </si>
  <si>
    <t>695.0106.30.0.00.01060.850</t>
  </si>
  <si>
    <t>850</t>
  </si>
  <si>
    <t>Уплата налогов, сборов и иных платежей</t>
  </si>
  <si>
    <t>695.0106.30.0.00.01060.800</t>
  </si>
  <si>
    <t>800</t>
  </si>
  <si>
    <t>Иные бюджетные ассигнования</t>
  </si>
  <si>
    <t>695.0106.30.0.00.01060.244</t>
  </si>
  <si>
    <t>244</t>
  </si>
  <si>
    <t>Прочая закупка товаров, работ и услуг</t>
  </si>
  <si>
    <t>695.0106.30.0.00.01060.240</t>
  </si>
  <si>
    <t>240</t>
  </si>
  <si>
    <t>Иные закупки товаров, работ и услуг для обеспечения государственных (муниципальных) нужд</t>
  </si>
  <si>
    <t>695.0106.30.0.00.01060.200</t>
  </si>
  <si>
    <t>200</t>
  </si>
  <si>
    <t>Закупка товаров, работ и услуг для обеспечения государственных (муниципальных) нужд</t>
  </si>
  <si>
    <t>695.0106.30.0.00.01060.129</t>
  </si>
  <si>
    <t>695.0106.30.0.00.01060.122</t>
  </si>
  <si>
    <t>122</t>
  </si>
  <si>
    <t>Иные выплаты персоналу государственных (муниципальных) органов, за исключением фонда оплаты труда</t>
  </si>
  <si>
    <t>695.0106.30.0.00.01060.121</t>
  </si>
  <si>
    <t>695.0106.30.0.00.01060.120</t>
  </si>
  <si>
    <t>695.0106.30.0.00.01060.100</t>
  </si>
  <si>
    <t>695.0106.30.0.00.01060.000</t>
  </si>
  <si>
    <t>Центральный аппарат</t>
  </si>
  <si>
    <t>695.0106.30.0.00.00000.000</t>
  </si>
  <si>
    <t>695.0106.00.0.00.00000.000</t>
  </si>
  <si>
    <t>Обеспечение деятельности финансовых, налоговых и таможенных органов и органов финансового (финансово-бюджетного) надзора</t>
  </si>
  <si>
    <t>695.0100.00.0.00.00000.000</t>
  </si>
  <si>
    <t>0100</t>
  </si>
  <si>
    <t>ОБЩЕГОСУДАРСТВЕННЫЕ ВОПРОСЫ</t>
  </si>
  <si>
    <t>695.0000.00.0.00.00000.000</t>
  </si>
  <si>
    <t>~#9600,#7900</t>
  </si>
  <si>
    <t>Финансовый отдел Администрации сельского поселения Караул</t>
  </si>
  <si>
    <t>659.0703.30.0.00.10480.119</t>
  </si>
  <si>
    <t>119</t>
  </si>
  <si>
    <t>3000010480</t>
  </si>
  <si>
    <t>0703</t>
  </si>
  <si>
    <t>Взносы по обязательному социальному страхованию на выплаты по оплате труда работников и иные выплаты работникам учреждений</t>
  </si>
  <si>
    <t>659.0703.30.0.00.10480.111</t>
  </si>
  <si>
    <t>111</t>
  </si>
  <si>
    <t>Фонд оплаты труда учреждений</t>
  </si>
  <si>
    <t>659.0703.30.0.00.10480.110</t>
  </si>
  <si>
    <t>110</t>
  </si>
  <si>
    <t>Расходы на выплаты персоналу казенных учреждений</t>
  </si>
  <si>
    <t>659.0703.30.0.00.10480.100</t>
  </si>
  <si>
    <t>659.0703.30.0.00.10480.000</t>
  </si>
  <si>
    <t>Иные межбюджетные трансферты бюджетам городских и сельских поселений Таймырского Долгано-Ненецкого муниципального района за счет средств субсидии, предоставляемой из краевого бюджета, на частичное финансирование (возмещение) расходов на увеличение размеров оплаты труда педагогическим работникам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реализующих программы спортивной подготовки</t>
  </si>
  <si>
    <t>659.0703.30.0.00.10470.119</t>
  </si>
  <si>
    <t>659.0703.30.0.00.10470.111</t>
  </si>
  <si>
    <t>659.0703.30.0.00.10470.110</t>
  </si>
  <si>
    <t>659.0703.30.0.00.10470.100</t>
  </si>
  <si>
    <t>659.0703.30.0.00.10470.000</t>
  </si>
  <si>
    <t>659.0703.30.0.00.10210.119</t>
  </si>
  <si>
    <t>3000010210</t>
  </si>
  <si>
    <t>659.0703.30.0.00.10210.111</t>
  </si>
  <si>
    <t>659.0703.30.0.00.10210.110</t>
  </si>
  <si>
    <t>659.0703.30.0.00.10210.100</t>
  </si>
  <si>
    <t>659.0703.30.0.00.10210.000</t>
  </si>
  <si>
    <t>Расходы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</si>
  <si>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659.0703.30.0.00.09200.244</t>
  </si>
  <si>
    <t>3000009200</t>
  </si>
  <si>
    <t>659.0703.30.0.00.09200.240</t>
  </si>
  <si>
    <t>659.0703.30.0.00.09200.200</t>
  </si>
  <si>
    <t>659.0703.30.0.00.09200.000</t>
  </si>
  <si>
    <t>Расходы на реализацию социально значимого проекта "Театр юного актера"</t>
  </si>
  <si>
    <t>659.0703.30.0.00.00000.000</t>
  </si>
  <si>
    <t>659.0703.07.0.00.06010.853</t>
  </si>
  <si>
    <t>0700006010</t>
  </si>
  <si>
    <t>659.0703.07.0.00.06010.850</t>
  </si>
  <si>
    <t>659.0703.07.0.00.06010.800</t>
  </si>
  <si>
    <t>659.0703.07.0.00.06010.244</t>
  </si>
  <si>
    <t>659.0703.07.0.00.06010.240</t>
  </si>
  <si>
    <t>659.0703.07.0.00.06010.200</t>
  </si>
  <si>
    <t>659.0703.07.0.00.06010.119</t>
  </si>
  <si>
    <t>659.0703.07.0.00.06010.112</t>
  </si>
  <si>
    <t>112</t>
  </si>
  <si>
    <t>Иные выплаты персоналу учреждений, за исключением фонда оплаты труда</t>
  </si>
  <si>
    <t>659.0703.07.0.00.06010.111</t>
  </si>
  <si>
    <t>659.0703.07.0.00.06010.110</t>
  </si>
  <si>
    <t>659.0703.07.0.00.06010.100</t>
  </si>
  <si>
    <t>659.0703.07.0.00.06010.000</t>
  </si>
  <si>
    <t xml:space="preserve">Реализация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 </t>
  </si>
  <si>
    <t>659.0703.07.0.00.04770.244</t>
  </si>
  <si>
    <t>0700004770</t>
  </si>
  <si>
    <t>659.0703.07.0.00.04770.240</t>
  </si>
  <si>
    <t>659.0703.07.0.00.04770.200</t>
  </si>
  <si>
    <t>659.0703.07.0.00.04770.000</t>
  </si>
  <si>
    <t>Организация предоставления дополнительного образования</t>
  </si>
  <si>
    <t>659.0703.07.0.00.00000.000</t>
  </si>
  <si>
    <t>0700000000</t>
  </si>
  <si>
    <t>659.0703.00.0.00.00000.000</t>
  </si>
  <si>
    <t>Дополнительное образование детей</t>
  </si>
  <si>
    <t>659.0700.00.0.00.00000.000</t>
  </si>
  <si>
    <t>0700</t>
  </si>
  <si>
    <t>ОБРАЗОВАНИЕ</t>
  </si>
  <si>
    <t>659.0000.00.0.00.00000.000</t>
  </si>
  <si>
    <t>Муниципальное казенное учреждение дополнительного образования "Детская школа искусств" сельского поселения Караул</t>
  </si>
  <si>
    <t>658.0801.30.0.00.10470.119</t>
  </si>
  <si>
    <t>0801</t>
  </si>
  <si>
    <t>658.0801.30.0.00.10470.111</t>
  </si>
  <si>
    <t>658.0801.30.0.00.10470.110</t>
  </si>
  <si>
    <t>658.0801.30.0.00.10470.100</t>
  </si>
  <si>
    <t>658.0801.30.0.00.10470.000</t>
  </si>
  <si>
    <t>658.0801.30.0.00.10210.119</t>
  </si>
  <si>
    <t>658.0801.30.0.00.10210.111</t>
  </si>
  <si>
    <t>658.0801.30.0.00.10210.110</t>
  </si>
  <si>
    <t>658.0801.30.0.00.10210.100</t>
  </si>
  <si>
    <t>658.0801.30.0.00.10210.000</t>
  </si>
  <si>
    <t>658.0801.30.0.00.00000.000</t>
  </si>
  <si>
    <t>658.0801.07.0.00.R5190.244</t>
  </si>
  <si>
    <t>07000R5190</t>
  </si>
  <si>
    <t>658.0801.07.0.00.R5190.240</t>
  </si>
  <si>
    <t>658.0801.07.0.00.R5190.200</t>
  </si>
  <si>
    <t>658.0801.07.0.00.R5190.000</t>
  </si>
  <si>
    <t>Поддержка отрасли культуры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</si>
  <si>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658.0801.07.0.00.L5190.244</t>
  </si>
  <si>
    <t>07000L5190</t>
  </si>
  <si>
    <t>658.0801.07.0.00.L5190.240</t>
  </si>
  <si>
    <t>658.0801.07.0.00.L5190.200</t>
  </si>
  <si>
    <t>658.0801.07.0.00.L5190.000</t>
  </si>
  <si>
    <t>Софинансирование субсидии на поддержку отрасли культуры за счет местного бюджета</t>
  </si>
  <si>
    <t>658.0801.07.0.00.06070.853</t>
  </si>
  <si>
    <t>0700006070</t>
  </si>
  <si>
    <t>658.0801.07.0.00.06070.850</t>
  </si>
  <si>
    <t>658.0801.07.0.00.06070.800</t>
  </si>
  <si>
    <t>658.0801.07.0.00.06070.244</t>
  </si>
  <si>
    <t>658.0801.07.0.00.06070.240</t>
  </si>
  <si>
    <t>658.0801.07.0.00.06070.200</t>
  </si>
  <si>
    <t>658.0801.07.0.00.06070.119</t>
  </si>
  <si>
    <t>658.0801.07.0.00.06070.112</t>
  </si>
  <si>
    <t>658.0801.07.0.00.06070.111</t>
  </si>
  <si>
    <t>658.0801.07.0.00.06070.110</t>
  </si>
  <si>
    <t>658.0801.07.0.00.06070.100</t>
  </si>
  <si>
    <t>658.0801.07.0.00.06070.000</t>
  </si>
  <si>
    <t>Предоставление иных межбюджетных трансфертов бюджетам сельских поселений Таймырского Долгано-Ненецкого муниципального района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t>
  </si>
  <si>
    <t>658.0801.07.0.00.06020.112</t>
  </si>
  <si>
    <t>0700006020</t>
  </si>
  <si>
    <t>658.0801.07.0.00.06020.110</t>
  </si>
  <si>
    <t>658.0801.07.0.00.06020.100</t>
  </si>
  <si>
    <t>658.0801.07.0.00.06020.000</t>
  </si>
  <si>
    <t>Реализация мероприятий муниципальной программы «Культура Таймыра»</t>
  </si>
  <si>
    <t>658.0801.07.0.00.00000.000</t>
  </si>
  <si>
    <t>658.0801.00.0.00.00000.000</t>
  </si>
  <si>
    <t>Культура</t>
  </si>
  <si>
    <t>658.0800.00.0.00.00000.000</t>
  </si>
  <si>
    <t>0800</t>
  </si>
  <si>
    <t>КУЛЬТУРА, КИНЕМАТОГРАФИЯ</t>
  </si>
  <si>
    <t>658.0000.00.0.00.00000.000</t>
  </si>
  <si>
    <t>МКУК ЦБС сельского поселения Караул</t>
  </si>
  <si>
    <t>657.0801.30.0.00.10470.119</t>
  </si>
  <si>
    <t>657.0801.30.0.00.10470.111</t>
  </si>
  <si>
    <t>657.0801.30.0.00.10470.110</t>
  </si>
  <si>
    <t>657.0801.30.0.00.10470.100</t>
  </si>
  <si>
    <t>657.0801.30.0.00.10470.000</t>
  </si>
  <si>
    <t>657.0801.30.0.00.10210.119</t>
  </si>
  <si>
    <t>657.0801.30.0.00.10210.111</t>
  </si>
  <si>
    <t>657.0801.30.0.00.10210.110</t>
  </si>
  <si>
    <t>657.0801.30.0.00.10210.100</t>
  </si>
  <si>
    <t>657.0801.30.0.00.10210.000</t>
  </si>
  <si>
    <t>657.0801.30.0.00.00000.000</t>
  </si>
  <si>
    <t>657.0801.07.0.00.R5190.112</t>
  </si>
  <si>
    <t>657.0801.07.0.00.R5190.110</t>
  </si>
  <si>
    <t>657.0801.07.0.00.R5190.100</t>
  </si>
  <si>
    <t>657.0801.07.0.00.R5190.000</t>
  </si>
  <si>
    <t>657.0801.07.0.00.06020.112</t>
  </si>
  <si>
    <t>657.0801.07.0.00.06020.110</t>
  </si>
  <si>
    <t>657.0801.07.0.00.06020.100</t>
  </si>
  <si>
    <t>657.0801.07.0.00.06020.000</t>
  </si>
  <si>
    <t>657.0801.07.0.00.04720.853</t>
  </si>
  <si>
    <t>0700004720</t>
  </si>
  <si>
    <t>657.0801.07.0.00.04720.850</t>
  </si>
  <si>
    <t>657.0801.07.0.00.04720.800</t>
  </si>
  <si>
    <t>657.0801.07.0.00.04720.244</t>
  </si>
  <si>
    <t>657.0801.07.0.00.04720.240</t>
  </si>
  <si>
    <t>657.0801.07.0.00.04720.200</t>
  </si>
  <si>
    <t>657.0801.07.0.00.04720.119</t>
  </si>
  <si>
    <t>657.0801.07.0.00.04720.112</t>
  </si>
  <si>
    <t>657.0801.07.0.00.04720.111</t>
  </si>
  <si>
    <t>657.0801.07.0.00.04720.110</t>
  </si>
  <si>
    <t>657.0801.07.0.00.04720.100</t>
  </si>
  <si>
    <t>657.0801.07.0.00.04720.000</t>
  </si>
  <si>
    <t>Обеспечение условий для художественного и народного творчества, совершенствование культурно-досуговой деятельности</t>
  </si>
  <si>
    <t>657.0801.07.0.00.00000.000</t>
  </si>
  <si>
    <t>657.0801.00.0.00.00000.000</t>
  </si>
  <si>
    <t>657.0800.00.0.00.00000.000</t>
  </si>
  <si>
    <t>657.0000.00.0.00.00000.000</t>
  </si>
  <si>
    <t>МКУК ЦНТи КИ сельского поселения Караул</t>
  </si>
  <si>
    <t>631.0113.30.0.00.09030.330</t>
  </si>
  <si>
    <t>330</t>
  </si>
  <si>
    <t>3000009030</t>
  </si>
  <si>
    <t>631</t>
  </si>
  <si>
    <t>Публичные нормативные выплаты гражданам несоциального характера</t>
  </si>
  <si>
    <t>631.0113.30.0.00.09030.300</t>
  </si>
  <si>
    <t>300</t>
  </si>
  <si>
    <t>Социальное обеспечение и иные выплаты населению</t>
  </si>
  <si>
    <t>631.0113.30.0.00.09030.000</t>
  </si>
  <si>
    <t>Средства на реализацию наградной политики сельского поселения Караул</t>
  </si>
  <si>
    <t>631.0113.30.0.00.00000.000</t>
  </si>
  <si>
    <t>631.0113.00.0.00.00000.000</t>
  </si>
  <si>
    <t>631.0103.30.0.00.10470.129</t>
  </si>
  <si>
    <t>0103</t>
  </si>
  <si>
    <t>631.0103.30.0.00.10470.121</t>
  </si>
  <si>
    <t>631.0103.30.0.00.10470.120</t>
  </si>
  <si>
    <t>631.0103.30.0.00.10470.100</t>
  </si>
  <si>
    <t>631.0103.30.0.00.10470.000</t>
  </si>
  <si>
    <t>631.0103.30.0.00.10400.129</t>
  </si>
  <si>
    <t>631.0103.30.0.00.10400.121</t>
  </si>
  <si>
    <t>631.0103.30.0.00.10400.120</t>
  </si>
  <si>
    <t>631.0103.30.0.00.10400.100</t>
  </si>
  <si>
    <t>631.0103.30.0.00.10400.000</t>
  </si>
  <si>
    <t>631.0103.30.0.00.01070.129</t>
  </si>
  <si>
    <t>631.0103.30.0.00.01070.121</t>
  </si>
  <si>
    <t>631.0103.30.0.00.01070.120</t>
  </si>
  <si>
    <t>631.0103.30.0.00.01070.100</t>
  </si>
  <si>
    <t>631.0103.30.0.00.01070.000</t>
  </si>
  <si>
    <t>631.0103.30.0.00.01060.853</t>
  </si>
  <si>
    <t>631.0103.30.0.00.01060.850</t>
  </si>
  <si>
    <t>631.0103.30.0.00.01060.800</t>
  </si>
  <si>
    <t>631.0103.30.0.00.01060.244</t>
  </si>
  <si>
    <t>631.0103.30.0.00.01060.240</t>
  </si>
  <si>
    <t>631.0103.30.0.00.01060.200</t>
  </si>
  <si>
    <t>631.0103.30.0.00.01060.129</t>
  </si>
  <si>
    <t>631.0103.30.0.00.01060.122</t>
  </si>
  <si>
    <t>631.0103.30.0.00.01060.121</t>
  </si>
  <si>
    <t>631.0103.30.0.00.01060.120</t>
  </si>
  <si>
    <t>631.0103.30.0.00.01060.100</t>
  </si>
  <si>
    <t>631.0103.30.0.00.01060.000</t>
  </si>
  <si>
    <t>631.0103.30.0.00.01020.129</t>
  </si>
  <si>
    <t>3000001020</t>
  </si>
  <si>
    <t>631.0103.30.0.00.01020.122</t>
  </si>
  <si>
    <t>631.0103.30.0.00.01020.121</t>
  </si>
  <si>
    <t>631.0103.30.0.00.01020.120</t>
  </si>
  <si>
    <t>631.0103.30.0.00.01020.100</t>
  </si>
  <si>
    <t>631.0103.30.0.00.01020.000</t>
  </si>
  <si>
    <t>Депутаты представительного органа муниципального образования</t>
  </si>
  <si>
    <t>631.0103.30.0.00.00000.000</t>
  </si>
  <si>
    <t>631.0103.00.0.00.00000.000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</si>
  <si>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</si>
  <si>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631.0102.30.0.00.10470.129</t>
  </si>
  <si>
    <t>0102</t>
  </si>
  <si>
    <t>631.0102.30.0.00.10470.121</t>
  </si>
  <si>
    <t>631.0102.30.0.00.10470.120</t>
  </si>
  <si>
    <t>631.0102.30.0.00.10470.100</t>
  </si>
  <si>
    <t>631.0102.30.0.00.10470.000</t>
  </si>
  <si>
    <t>631.0102.30.0.00.01070.129</t>
  </si>
  <si>
    <t>631.0102.30.0.00.01070.121</t>
  </si>
  <si>
    <t>631.0102.30.0.00.01070.120</t>
  </si>
  <si>
    <t>631.0102.30.0.00.01070.100</t>
  </si>
  <si>
    <t>631.0102.30.0.00.01070.000</t>
  </si>
  <si>
    <t>631.0102.30.0.00.01010.129</t>
  </si>
  <si>
    <t>3000001010</t>
  </si>
  <si>
    <t>631.0102.30.0.00.01010.122</t>
  </si>
  <si>
    <t>631.0102.30.0.00.01010.121</t>
  </si>
  <si>
    <t>631.0102.30.0.00.01010.120</t>
  </si>
  <si>
    <t>631.0102.30.0.00.01010.100</t>
  </si>
  <si>
    <t>631.0102.30.0.00.01010.000</t>
  </si>
  <si>
    <t>Глава муниципального образования</t>
  </si>
  <si>
    <t>631.0102.30.0.00.00000.000</t>
  </si>
  <si>
    <t>631.0102.00.0.00.00000.000</t>
  </si>
  <si>
    <t>Функционирование высшего должностного лица субъекта Российской Федерации и муниципального образования</t>
  </si>
  <si>
    <t>631.0100.00.0.00.00000.000</t>
  </si>
  <si>
    <t>631.0000.00.0.00.00000.000</t>
  </si>
  <si>
    <t>Караульский сельский Совет депутатов</t>
  </si>
  <si>
    <t>601.1101.05.0.00.04510.244</t>
  </si>
  <si>
    <t>0500004510</t>
  </si>
  <si>
    <t>1101</t>
  </si>
  <si>
    <t>601.1101.05.0.00.04510.240</t>
  </si>
  <si>
    <t>601.1101.05.0.00.04510.200</t>
  </si>
  <si>
    <t>601.1101.05.0.00.04510.000</t>
  </si>
  <si>
    <t>Организация и проведение физкультурно-массовой работы</t>
  </si>
  <si>
    <t>601.1101.05.0.00.00000.000</t>
  </si>
  <si>
    <t>0500000000</t>
  </si>
  <si>
    <t>601.1101.00.0.00.00000.000</t>
  </si>
  <si>
    <t>Физическая культура</t>
  </si>
  <si>
    <t>601.1100.00.0.00.00000.000</t>
  </si>
  <si>
    <t>1100</t>
  </si>
  <si>
    <t>ФИЗИЧЕСКАЯ КУЛЬТУРА И СПОРТ</t>
  </si>
  <si>
    <t>601.1003.30.0.00.09010.321</t>
  </si>
  <si>
    <t>321</t>
  </si>
  <si>
    <t>3000009010</t>
  </si>
  <si>
    <t>1003</t>
  </si>
  <si>
    <t>Пособия, компенсации и иные социальные выплаты гражданам, кроме публичных нормативных обязательств</t>
  </si>
  <si>
    <t>601.1003.30.0.00.09010.320</t>
  </si>
  <si>
    <t>320</t>
  </si>
  <si>
    <t>Социальные выплаты гражданам, кроме публичных нормативных социальных выплат</t>
  </si>
  <si>
    <t>601.1003.30.0.00.09010.300</t>
  </si>
  <si>
    <t>601.1003.30.0.00.09010.000</t>
  </si>
  <si>
    <t>Резервные фонды местных администраций</t>
  </si>
  <si>
    <t>601.1003.30.0.00.00000.000</t>
  </si>
  <si>
    <t>601.1003.00.0.00.00000.000</t>
  </si>
  <si>
    <t>Социальное обеспечение населения</t>
  </si>
  <si>
    <t>601.1001.30.0.00.09020.312</t>
  </si>
  <si>
    <t>312</t>
  </si>
  <si>
    <t>3000009020</t>
  </si>
  <si>
    <t>1001</t>
  </si>
  <si>
    <t>Иные пенсии, социальные доплаты к пенсиям</t>
  </si>
  <si>
    <t>601.1001.30.0.00.09020.310</t>
  </si>
  <si>
    <t>310</t>
  </si>
  <si>
    <t>Публичные нормативные социальные выплаты гражданам</t>
  </si>
  <si>
    <t>601.1001.30.0.00.09020.300</t>
  </si>
  <si>
    <t>601.1001.30.0.00.09020.000</t>
  </si>
  <si>
    <t>Доплаты к пенсиям муниципальных служащих</t>
  </si>
  <si>
    <t>601.1001.30.0.00.00000.000</t>
  </si>
  <si>
    <t>601.1001.00.0.00.00000.000</t>
  </si>
  <si>
    <t>Пенсионное обеспечение</t>
  </si>
  <si>
    <t>601.1000.00.0.00.00000.000</t>
  </si>
  <si>
    <t>1000</t>
  </si>
  <si>
    <t>СОЦИАЛЬНАЯ ПОЛИТИКА</t>
  </si>
  <si>
    <t>601.0801.30.0.00.09210.412</t>
  </si>
  <si>
    <t>412</t>
  </si>
  <si>
    <t>3000009210</t>
  </si>
  <si>
    <t>Бюджетные инвестиции на приобретение объектов недвижимого имущества в государственную (муниципальную) собственность</t>
  </si>
  <si>
    <t>601.0801.30.0.00.09210.410</t>
  </si>
  <si>
    <t>410</t>
  </si>
  <si>
    <t>Бюджетные инвестиции</t>
  </si>
  <si>
    <t>601.0801.30.0.00.09210.400</t>
  </si>
  <si>
    <t>400</t>
  </si>
  <si>
    <t>Капитальные вложения в объекты государственной (муниципальной) собственности</t>
  </si>
  <si>
    <t>601.0801.30.0.00.09210.000</t>
  </si>
  <si>
    <t>601.0801.30.0.00.00000.000</t>
  </si>
  <si>
    <t>601.0801.00.0.00.00000.000</t>
  </si>
  <si>
    <t>601.0800.00.0.00.00000.000</t>
  </si>
  <si>
    <t>601.0707.05.0.00.04520.244</t>
  </si>
  <si>
    <t>0500004520</t>
  </si>
  <si>
    <t>0707</t>
  </si>
  <si>
    <t>601.0707.05.0.00.04520.240</t>
  </si>
  <si>
    <t>601.0707.05.0.00.04520.200</t>
  </si>
  <si>
    <t>601.0707.05.0.00.04520.000</t>
  </si>
  <si>
    <t>Проведение мероприятий для детей и молодежи</t>
  </si>
  <si>
    <t>601.0707.05.0.00.00000.000</t>
  </si>
  <si>
    <t>601.0707.00.0.00.00000.000</t>
  </si>
  <si>
    <t>Молодежная политика</t>
  </si>
  <si>
    <t>601.0700.00.0.00.00000.000</t>
  </si>
  <si>
    <t>601.0503.30.0.00.09220.244</t>
  </si>
  <si>
    <t>3000009220</t>
  </si>
  <si>
    <t>0503</t>
  </si>
  <si>
    <t>601.0503.30.0.00.09220.240</t>
  </si>
  <si>
    <t>601.0503.30.0.00.09220.200</t>
  </si>
  <si>
    <t>601.0503.30.0.00.09220.000</t>
  </si>
  <si>
    <t xml:space="preserve"> Приобретение товарно-материальных ценностей, проведение праздничных и культурных мероприятий, поддержание культурных традиций коренных малочисленных народов Таймыра и благоустройство населенных пунктов Караул и Байкаловскза счет благотворительной помощи от АО "Таймырнефтегаз"</t>
  </si>
  <si>
    <t>601.0503.30.0.00.00000.000</t>
  </si>
  <si>
    <t>601.0503.04.0.00.S7410.244</t>
  </si>
  <si>
    <t>04000S7410</t>
  </si>
  <si>
    <t>601.0503.04.0.00.S7410.240</t>
  </si>
  <si>
    <t>601.0503.04.0.00.S7410.200</t>
  </si>
  <si>
    <t>601.0503.04.0.00.S7410.000</t>
  </si>
  <si>
    <t>601.0503.04.0.00.04430.244</t>
  </si>
  <si>
    <t>0400004430</t>
  </si>
  <si>
    <t>601.0503.04.0.00.04430.240</t>
  </si>
  <si>
    <t>601.0503.04.0.00.04430.200</t>
  </si>
  <si>
    <t>601.0503.04.0.00.04430.000</t>
  </si>
  <si>
    <t xml:space="preserve">Прочие мероприятия по благоустройству </t>
  </si>
  <si>
    <t>601.0503.04.0.00.04410.811</t>
  </si>
  <si>
    <t>811</t>
  </si>
  <si>
    <t>0400004410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</si>
  <si>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</si>
  <si>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601.0503.04.0.00.04410.810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</si>
  <si>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</si>
  <si>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</si>
  <si>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601.0503.04.0.00.04410.800</t>
  </si>
  <si>
    <t>601.0503.04.0.00.04410.000</t>
  </si>
  <si>
    <t xml:space="preserve">Компенсация выпадающих доходов организаций жилищно-коммунального комплекса края, связанных с установлением Федеральной службой по тарифам предельных индексов изменения размера платы граждан за жилое помещение и предельных индексов изменения платы граждан </t>
  </si>
  <si>
    <t>Возмещение убытков по хлебопечению</t>
  </si>
  <si>
    <t>Завоз топливно-энергетических ресурсов для бюджетных учреждений с печным отоплением</t>
  </si>
  <si>
    <t>Подготовка документов территориального планирования</t>
  </si>
  <si>
    <t>Ремонт вертолетных площадок</t>
  </si>
  <si>
    <t>Ремонт административного здания в п. Караул</t>
  </si>
  <si>
    <t>0003</t>
  </si>
  <si>
    <t>Иные межбюджетные трансферты на реализацию мероприятий в области дорожной деятельности вне границ населенного пункта в границах муниципального района</t>
  </si>
  <si>
    <t>Иные межбюджетные трансферты на комплектование фондов муниципальных библиотек края в рамках реализации долгосрочной целевой программы «Культура Красноярья» на 2010-2012 годы</t>
  </si>
  <si>
    <t>Иные межбюджетные трансферты на приобретение компьютерной техники для муниципальных библиотек сельских поселений и муниципальных учреждений культуры музейного типа</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</si>
  <si>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 т.ч.</t>
  </si>
  <si>
    <t>Иные межбюджетные трансферты на приобретение и установку систем охранно-пожарной сигнализации и оповещения,  тревожной кнопки для муниципальных учреждений культуры и муниципальных образовательных учреждений в области культуры</t>
  </si>
  <si>
    <t>Иные межбюджетные трансферты на приобретение противопожарного оборудования для муниципальных учреждений культуры и муниципальных образовательных учреждений в области культуры</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</si>
  <si>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</si>
  <si>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Иные межбюджетные трансферты на проведение противопожарных мероприятий в муниципальных учреждениях культуры и муниципальных образовательных учреждениях в области культуры</t>
  </si>
  <si>
    <t>Межбюджетные трансферты, передаваемые бюджетам поселений на комплектование книжных фондов библиотек муниципальных образований</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</si>
  <si>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t>
  </si>
  <si>
    <t>5146</t>
  </si>
  <si>
    <t>Иные межбюджетные трансферты на государственную поддержку муниципальных учреждений культуры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t>
  </si>
  <si>
    <t>5147</t>
  </si>
  <si>
    <t>1047</t>
  </si>
  <si>
    <t>1048</t>
  </si>
  <si>
    <t>7412</t>
  </si>
  <si>
    <t>7488</t>
  </si>
  <si>
    <t>7508</t>
  </si>
  <si>
    <t>7741</t>
  </si>
  <si>
    <t>Безвозмездные поступления от негосударственных организаций в бюджеты поселений</t>
  </si>
  <si>
    <t xml:space="preserve">Предоставление государственными (муниципальными) организациями грантов для получателей средств бюджетов сельских поселений </t>
  </si>
  <si>
    <t>180</t>
  </si>
  <si>
    <t>099</t>
  </si>
  <si>
    <t>Прочие безвозмездные поступления</t>
  </si>
  <si>
    <t>Иные межбюджетные трансферты на комплектование фондов муниципальных библиотек края</t>
  </si>
  <si>
    <t>Прочие безвозмездные поступления в бюджеты поселений</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</si>
  <si>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</si>
  <si>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18</t>
  </si>
  <si>
    <t xml:space="preserve">Доходы бюджетов бюджетной системы Российской Федерации от возврата бюджетами бюджетной системы Российской Федерации остактов субсидий, субвенций и иных межбюджетных трансфертов, имеющих целевое назначение, прошлых лет </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</si>
  <si>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</si>
  <si>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 </t>
  </si>
  <si>
    <t>Возврат остатков субсидий, субвенций и иных межбюджетных трансфертов, имеющих целевое назначение, прошлых лет</t>
  </si>
  <si>
    <t>19</t>
  </si>
  <si>
    <t>Иные межбюджетные трансферты на реализацию социокультурных проектов муниципальными учреждениями культуры и образовательными учреждениями в области культуры</t>
  </si>
  <si>
    <t>60</t>
  </si>
  <si>
    <t>Иные межбюджетные трансферты по созданию и обеспечению деятельности административных комиссий</t>
  </si>
  <si>
    <t>695.01.03.00.00.00.0000.000</t>
  </si>
  <si>
    <t>695.01.03.01.00.00.0000.000</t>
  </si>
  <si>
    <t>695.01.03.01.00.00.0000.800</t>
  </si>
  <si>
    <t>695.01.03.01.00.10.0000.810</t>
  </si>
  <si>
    <t>695.01.05.00.00.00.0000.000</t>
  </si>
  <si>
    <t>695.01.05.00.00.00.0000.500</t>
  </si>
  <si>
    <t>695.01.05.02.00.00.0000.500</t>
  </si>
  <si>
    <t>695.01.05.02.01.00.0000.510</t>
  </si>
  <si>
    <t>695.01.05.02.01.10.0000.510</t>
  </si>
  <si>
    <t>695.01.05.00.00.00.0000.600</t>
  </si>
  <si>
    <t>695.01.05.02.00.00.0000.600</t>
  </si>
  <si>
    <t>695.01.05.02.01.00.0000.610</t>
  </si>
  <si>
    <t>695.01.05.02.01.10.0000.610</t>
  </si>
  <si>
    <t>1040</t>
  </si>
  <si>
    <t>Муниципальная программа «Формирование законопослушного поведения участников дорожного движения на территории муниципального образования «Сельское поселение Караул» на период 2018-2020 годы»</t>
  </si>
  <si>
    <t>601.0409.03.0.00.S6430.244</t>
  </si>
  <si>
    <t>03000S6430</t>
  </si>
  <si>
    <t>601.0409.03.0.00.S6430.240</t>
  </si>
  <si>
    <t>601.0409.03.0.00.S6430.200</t>
  </si>
  <si>
    <t>601.0409.03.0.00.S6430.000</t>
  </si>
  <si>
    <t>601.0409.03.0.00.S5080.244</t>
  </si>
  <si>
    <t>03000S5080</t>
  </si>
  <si>
    <t>601.0409.03.0.00.S5080.240</t>
  </si>
  <si>
    <t>601.0409.03.0.00.S5080.200</t>
  </si>
  <si>
    <t>601.0409.03.0.00.S5080.000</t>
  </si>
  <si>
    <t>Софинансирование расходов на содержание автомобильных дорог общего пользования местного значения</t>
  </si>
  <si>
    <t>601.0409.03.0.00.75080.244</t>
  </si>
  <si>
    <t>0300075080</t>
  </si>
  <si>
    <t>601.0409.03.0.00.75080.240</t>
  </si>
  <si>
    <t>601.0409.03.0.00.75080.200</t>
  </si>
  <si>
    <t>601.0409.03.0.00.75080.000</t>
  </si>
  <si>
    <t>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</si>
  <si>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601.0409.03.0.00.04310.244</t>
  </si>
  <si>
    <t>0300004310</t>
  </si>
  <si>
    <t>601.0409.03.0.00.04310.240</t>
  </si>
  <si>
    <t>601.0409.03.0.00.04310.200</t>
  </si>
  <si>
    <t>601.0409.03.0.00.04310.000</t>
  </si>
  <si>
    <t>Содержание улично-дорожной сети "Дудинка-Караул-Воронцово" на участке в с. Караул</t>
  </si>
  <si>
    <t>601.0409.03.0.00.00000.000</t>
  </si>
  <si>
    <t>0300000000</t>
  </si>
  <si>
    <t>601.0409.00.0.00.00000.000</t>
  </si>
  <si>
    <t>Дорожное хозяйство (дорожные фонды)</t>
  </si>
  <si>
    <t>601.0408.03.0.00.06050.244</t>
  </si>
  <si>
    <t>0300006050</t>
  </si>
  <si>
    <t>0408</t>
  </si>
  <si>
    <t>601.0408.03.0.00.06050.240</t>
  </si>
  <si>
    <t>601.0408.03.0.00.06050.200</t>
  </si>
  <si>
    <t>601.0408.03.0.00.06050.129</t>
  </si>
  <si>
    <t>601.0408.03.0.00.06050.121</t>
  </si>
  <si>
    <t>601.0408.03.0.00.06050.120</t>
  </si>
  <si>
    <t>601.0408.03.0.00.06050.100</t>
  </si>
  <si>
    <t>601.0408.03.0.00.06050.000</t>
  </si>
  <si>
    <t>Реализация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t>
  </si>
  <si>
    <t>601.0408.03.0.00.00000.000</t>
  </si>
  <si>
    <t>601.0408.00.0.00.00000.000</t>
  </si>
  <si>
    <t>Транспорт</t>
  </si>
  <si>
    <t>601.0400.00.0.00.00000.000</t>
  </si>
  <si>
    <t>0400</t>
  </si>
  <si>
    <t>НАЦИОНАЛЬНАЯ ЭКОНОМИКА</t>
  </si>
  <si>
    <t>601.0310.08.0.00.S4120.244</t>
  </si>
  <si>
    <t>08000S4120</t>
  </si>
  <si>
    <t>0310</t>
  </si>
  <si>
    <t>601.0310.08.0.00.S4120.240</t>
  </si>
  <si>
    <t>601.0310.08.0.00.S4120.200</t>
  </si>
  <si>
    <t>601.0310.08.0.00.S4120.000</t>
  </si>
  <si>
    <t>Софинансирование на обеспечение первичных мер пожарной безопасности</t>
  </si>
  <si>
    <t>601.0310.08.0.00.74120.244</t>
  </si>
  <si>
    <t>0800074120</t>
  </si>
  <si>
    <t>601.0310.08.0.00.74120.240</t>
  </si>
  <si>
    <t>601.0310.08.0.00.74120.200</t>
  </si>
  <si>
    <t>601.0310.08.0.00.74120.000</t>
  </si>
  <si>
    <t>Субсидии на обеспечение первичных мер пожарной безопасности</t>
  </si>
  <si>
    <t>601.0310.08.0.00.04870.244</t>
  </si>
  <si>
    <t>0800004870</t>
  </si>
  <si>
    <t>601.0310.08.0.00.04870.240</t>
  </si>
  <si>
    <t>601.0310.08.0.00.04870.200</t>
  </si>
  <si>
    <t>601.0310.08.0.00.04870.000</t>
  </si>
  <si>
    <t>Подключение пожарного депо в п. Усть-Порт к наружным электрическим сетям</t>
  </si>
  <si>
    <t>601.0310.08.0.00.04860.244</t>
  </si>
  <si>
    <t>0800004860</t>
  </si>
  <si>
    <t>601.0310.08.0.00.04860.240</t>
  </si>
  <si>
    <t>601.0310.08.0.00.04860.200</t>
  </si>
  <si>
    <t>601.0310.08.0.00.04860.000</t>
  </si>
  <si>
    <t>Ремонт пожарной автоцистерны для пожарного депо в п. Усть-Порт</t>
  </si>
  <si>
    <t>601.0310.08.0.00.04850.123</t>
  </si>
  <si>
    <t>123</t>
  </si>
  <si>
    <t>0800004850</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</si>
  <si>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</si>
  <si>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601.0310.08.0.00.04850.120</t>
  </si>
  <si>
    <t>601.0310.08.0.00.04850.100</t>
  </si>
  <si>
    <t>601.0310.08.0.00.04850.000</t>
  </si>
  <si>
    <t>Материальное стимулирование за выполнение работ по участию в профилактике и (или) тушении пожаров и проведению аварийно-спасательных работ(зарплата водителей)</t>
  </si>
  <si>
    <t>601.0310.08.0.00.04840.244</t>
  </si>
  <si>
    <t>0800004840</t>
  </si>
  <si>
    <t>601.0310.08.0.00.04840.240</t>
  </si>
  <si>
    <t>601.0310.08.0.00.04840.200</t>
  </si>
  <si>
    <t>601.0310.08.0.00.04840.000</t>
  </si>
  <si>
    <t>Приобретение горюче-смазочных материалов</t>
  </si>
  <si>
    <t>601.0310.08.0.00.04830.244</t>
  </si>
  <si>
    <t>0800004830</t>
  </si>
  <si>
    <t>601.0310.08.0.00.04830.240</t>
  </si>
  <si>
    <t>601.0310.08.0.00.04830.200</t>
  </si>
  <si>
    <t>601.0310.08.0.00.04830.000</t>
  </si>
  <si>
    <t>Затраты на содержание помещения пожарного депо в п. Носок, помещения пожарного депо в п. Усть-Порт сельского поселения Караул по коммунальным услугам</t>
  </si>
  <si>
    <t>601.0310.08.0.00.04820.244</t>
  </si>
  <si>
    <t>0800004820</t>
  </si>
  <si>
    <t>601.0310.08.0.00.04820.240</t>
  </si>
  <si>
    <t>601.0310.08.0.00.04820.200</t>
  </si>
  <si>
    <t>601.0310.08.0.00.04820.000</t>
  </si>
  <si>
    <t>Приобретение оборудования для обеспечения бесперебойного водоснабжения при пожаротушении</t>
  </si>
  <si>
    <t>601.0310.08.0.00.00000.000</t>
  </si>
  <si>
    <t>0800000000</t>
  </si>
  <si>
    <t>Муниципальная программа "Обеспечение пожарной безопасности на территории Сельского поселения Караул на 2017-2019 годы"</t>
  </si>
  <si>
    <t>601.0310.00.0.00.00000.000</t>
  </si>
  <si>
    <t>Обеспечение пожарной безопасности</t>
  </si>
  <si>
    <t>601.0300.00.0.00.00000.000</t>
  </si>
  <si>
    <t>0300</t>
  </si>
  <si>
    <t>НАЦИОНАЛЬНАЯ БЕЗОПАСНОСТЬ И ПРАВООХРАНИТЕЛЬНАЯ ДЕЯТЕЛЬНОСТЬ</t>
  </si>
  <si>
    <t>601.0203.30.0.00.51180.244</t>
  </si>
  <si>
    <t>3000051180</t>
  </si>
  <si>
    <t>0203</t>
  </si>
  <si>
    <t>601.0203.30.0.00.51180.240</t>
  </si>
  <si>
    <t>601.0203.30.0.00.51180.200</t>
  </si>
  <si>
    <t>601.0203.30.0.00.51180.129</t>
  </si>
  <si>
    <t>601.0203.30.0.00.51180.122</t>
  </si>
  <si>
    <t>601.0203.30.0.00.51180.121</t>
  </si>
  <si>
    <t>601.0203.30.0.00.51180.120</t>
  </si>
  <si>
    <t>601.0203.30.0.00.51180.100</t>
  </si>
  <si>
    <t>601.0203.30.0.00.51180.000</t>
  </si>
  <si>
    <t>Осуществление первичного воинского учета на территориях, где отсутствуют военные комиссариаты (субвенции на осуществление полномочий по первичному воинскому учету на территориях где отсутствуют военные комиссариаты)</t>
  </si>
  <si>
    <t>601.0203.30.0.00.00000.000</t>
  </si>
  <si>
    <t>601.0203.00.0.00.00000.000</t>
  </si>
  <si>
    <t>Мобилизационная и вневойсковая подготовка</t>
  </si>
  <si>
    <t>601.0200.00.0.00.00000.000</t>
  </si>
  <si>
    <t>0200</t>
  </si>
  <si>
    <t>НАЦИОНАЛЬНАЯ ОБОРОНА</t>
  </si>
  <si>
    <t>601.0113.30.0.00.75140.244</t>
  </si>
  <si>
    <t>3000075140</t>
  </si>
  <si>
    <t>601.0113.30.0.00.75140.240</t>
  </si>
  <si>
    <t>601.0113.30.0.00.75140.200</t>
  </si>
  <si>
    <t>601.0113.30.0.00.75140.000</t>
  </si>
  <si>
    <t>Осуществление государственных полномочий по созданию и обеспечению деятельности административных комиссий</t>
  </si>
  <si>
    <t>601.0113.30.0.00.59310.244</t>
  </si>
  <si>
    <t>3000059310</t>
  </si>
  <si>
    <t>601.0113.30.0.00.59310.240</t>
  </si>
  <si>
    <t>601.0113.30.0.00.59310.200</t>
  </si>
  <si>
    <t>601.0113.30.0.00.59310.000</t>
  </si>
  <si>
    <t>Государственная регистрация актов гражданского состояния</t>
  </si>
  <si>
    <t>601.0113.30.0.00.10470.119</t>
  </si>
  <si>
    <t>601.0113.30.0.00.10470.111</t>
  </si>
  <si>
    <t>601.0113.30.0.00.10470.110</t>
  </si>
  <si>
    <t>601.0113.30.0.00.10470.100</t>
  </si>
  <si>
    <t>601.0113.30.0.00.10470.000</t>
  </si>
  <si>
    <t>601.0113.30.0.00.10210.119</t>
  </si>
  <si>
    <t>601.0113.30.0.00.10210.111</t>
  </si>
  <si>
    <t>601.0113.30.0.00.10210.110</t>
  </si>
  <si>
    <t>601.0113.30.0.00.10210.100</t>
  </si>
  <si>
    <t>601.0113.30.0.00.10210.000</t>
  </si>
  <si>
    <t>601.0113.30.0.00.09230.244</t>
  </si>
  <si>
    <t>3000009230</t>
  </si>
  <si>
    <t>601.0113.30.0.00.09230.240</t>
  </si>
  <si>
    <t>601.0113.30.0.00.09230.200</t>
  </si>
  <si>
    <t>601.0113.30.0.00.09230.000</t>
  </si>
  <si>
    <t>Расходы на развитие инфраструктуры сельского поселения за счет благотворительной помощи от ООО "РН-Ванкор"</t>
  </si>
  <si>
    <t>601.0113.30.0.00.09220.244</t>
  </si>
  <si>
    <t>601.0113.30.0.00.09220.240</t>
  </si>
  <si>
    <t>601.0113.30.0.00.09220.200</t>
  </si>
  <si>
    <t>601.0113.30.0.00.09220.000</t>
  </si>
  <si>
    <t>601.0113.30.0.00.09190.244</t>
  </si>
  <si>
    <t>3000009190</t>
  </si>
  <si>
    <t>601.0113.30.0.00.09190.240</t>
  </si>
  <si>
    <t>601.0113.30.0.00.09190.200</t>
  </si>
  <si>
    <t>601.0113.30.0.00.09190.000</t>
  </si>
  <si>
    <t>Транспортировка тел умерших из населенных пунктов сельского поселения Караул до места проведения патологоанатомических процедур и захоронения</t>
  </si>
  <si>
    <t>601.0113.30.0.00.09170.244</t>
  </si>
  <si>
    <t>3000009170</t>
  </si>
  <si>
    <t>601.0113.30.0.00.09170.240</t>
  </si>
  <si>
    <t>601.0113.30.0.00.09170.200</t>
  </si>
  <si>
    <t>601.0113.30.0.00.09170.000</t>
  </si>
  <si>
    <t>Приобретение строительных материалов для складских помещений Администрации сельского поселения Караул за счет благотворительной помощи от ООО "РН-Ванкор"</t>
  </si>
  <si>
    <t>601.0113.30.0.00.09160.244</t>
  </si>
  <si>
    <t>3000009160</t>
  </si>
  <si>
    <t>601.0113.30.0.00.09160.240</t>
  </si>
  <si>
    <t>601.0113.30.0.00.09160.200</t>
  </si>
  <si>
    <t>601.0113.30.0.00.09160.000</t>
  </si>
  <si>
    <t>Приобретение пластиковых труб на изготовление полозьев для передвижных балков за счет благотворительной помощи от ООО "РН-Ванкор"</t>
  </si>
  <si>
    <t>601.0113.30.0.00.09090.244</t>
  </si>
  <si>
    <t>3000009090</t>
  </si>
  <si>
    <t>601.0113.30.0.00.09090.240</t>
  </si>
  <si>
    <t>601.0113.30.0.00.09090.200</t>
  </si>
  <si>
    <t>601.0113.30.0.00.09090.000</t>
  </si>
  <si>
    <t>Расходы на выполнение ремонтных работ  в представительстве Администрации сельского поселения Караул в г. Дудинка и приобретение офисной техники за счет благотворительной помощи от ООО "СпецТрубопроводСтрой"</t>
  </si>
  <si>
    <t>601.0113.30.0.00.09030.330</t>
  </si>
  <si>
    <t>601.0113.30.0.00.09030.300</t>
  </si>
  <si>
    <t>601.0113.30.0.00.09030.000</t>
  </si>
  <si>
    <t>601.0113.30.0.00.02010.853</t>
  </si>
  <si>
    <t>3000002010</t>
  </si>
  <si>
    <t>601.0113.30.0.00.02010.852</t>
  </si>
  <si>
    <t>852</t>
  </si>
  <si>
    <t>Уплата прочих налогов, сборов</t>
  </si>
  <si>
    <t>601.0113.30.0.00.02010.850</t>
  </si>
  <si>
    <t>601.0113.30.0.00.02010.800</t>
  </si>
  <si>
    <t>601.0113.30.0.00.02010.244</t>
  </si>
  <si>
    <t>601.0113.30.0.00.02010.240</t>
  </si>
  <si>
    <t>601.0113.30.0.00.02010.200</t>
  </si>
  <si>
    <t>601.0113.30.0.00.02010.119</t>
  </si>
  <si>
    <t>601.0113.30.0.00.02010.112</t>
  </si>
  <si>
    <t>601.0113.30.0.00.02010.111</t>
  </si>
  <si>
    <t>601.0113.30.0.00.02010.110</t>
  </si>
  <si>
    <t>601.0113.30.0.00.02010.100</t>
  </si>
  <si>
    <t>601.0113.30.0.00.02010.000</t>
  </si>
  <si>
    <t xml:space="preserve">Обеспечение деятельности учреждений по обеспечению хозяйственного обслуживания </t>
  </si>
  <si>
    <t>601.0113.30.0.00.00000.000</t>
  </si>
  <si>
    <t>601.0113.09.0.00.04310.244</t>
  </si>
  <si>
    <t>0900004310</t>
  </si>
  <si>
    <t>601.0113.09.0.00.04310.240</t>
  </si>
  <si>
    <t>601.0113.09.0.00.04310.200</t>
  </si>
  <si>
    <t>601.0113.09.0.00.04310.000</t>
  </si>
  <si>
    <t>Приобретение информационного материала</t>
  </si>
  <si>
    <t>601.0113.09.0.00.00000.000</t>
  </si>
  <si>
    <t>0900000000</t>
  </si>
  <si>
    <t>Муниципальная программа "Профилактика терроризма и экстремизма на территории муниципального образования «Сельское поселение Караул» на 2018-2020 годы"</t>
  </si>
  <si>
    <t>601.0113.02.0.00.04400.412</t>
  </si>
  <si>
    <t>0200004400</t>
  </si>
  <si>
    <t>601.0113.02.0.00.04400.410</t>
  </si>
  <si>
    <t>601.0113.02.0.00.04400.400</t>
  </si>
  <si>
    <t>601.0113.02.0.00.04400.000</t>
  </si>
  <si>
    <t>Приобретение административного здания для Территориального подразделения Администрации сельского поселения Караул в п. Тухард</t>
  </si>
  <si>
    <t>601.0113.02.0.00.04390.412</t>
  </si>
  <si>
    <t>0200004390</t>
  </si>
  <si>
    <t>601.0113.02.0.00.04390.410</t>
  </si>
  <si>
    <t>601.0113.02.0.00.04390.400</t>
  </si>
  <si>
    <t>601.0113.02.0.00.04390.000</t>
  </si>
  <si>
    <t xml:space="preserve">Приобретение квартиры № 4 в п. Усть-Порт для предоставления служебного жилья </t>
  </si>
  <si>
    <t>601.0113.02.0.00.04380.412</t>
  </si>
  <si>
    <t>0200004380</t>
  </si>
  <si>
    <t>601.0113.02.0.00.04380.410</t>
  </si>
  <si>
    <t>601.0113.02.0.00.04380.400</t>
  </si>
  <si>
    <t>601.0113.02.0.00.04380.000</t>
  </si>
  <si>
    <t>Приобретение квартиры № 3 в п. Усть-Порт для предоставления служебного жилья</t>
  </si>
  <si>
    <t>601.0113.02.0.00.04370.412</t>
  </si>
  <si>
    <t>0200004370</t>
  </si>
  <si>
    <t>601.0113.02.0.00.04370.410</t>
  </si>
  <si>
    <t>601.0113.02.0.00.04370.400</t>
  </si>
  <si>
    <t>601.0113.02.0.00.04370.000</t>
  </si>
  <si>
    <t xml:space="preserve">Приобретение квартиры № 2 в п. Усть-Порт для предоставления служебного жилья </t>
  </si>
  <si>
    <t>601.0113.02.0.00.04360.412</t>
  </si>
  <si>
    <t>0200004360</t>
  </si>
  <si>
    <t>601.0113.02.0.00.04360.410</t>
  </si>
  <si>
    <t>601.0113.02.0.00.04360.400</t>
  </si>
  <si>
    <t>601.0113.02.0.00.04360.000</t>
  </si>
  <si>
    <t>Приобретение квартиры № 1 в п. Усть-Порт для предоставления служебного жилья</t>
  </si>
  <si>
    <t>601.0113.02.0.00.00000.000</t>
  </si>
  <si>
    <t>601.0113.00.0.00.00000.000</t>
  </si>
  <si>
    <t>601.0111.30.0.00.09010.870</t>
  </si>
  <si>
    <t>870</t>
  </si>
  <si>
    <t>0111</t>
  </si>
  <si>
    <t>Резервные средства</t>
  </si>
  <si>
    <t>601.0111.30.0.00.09010.800</t>
  </si>
  <si>
    <t>601.0111.30.0.00.09010.000</t>
  </si>
  <si>
    <t>601.0111.30.0.00.00000.000</t>
  </si>
  <si>
    <t>601.0111.00.0.00.00000.000</t>
  </si>
  <si>
    <t>Резервные фонды</t>
  </si>
  <si>
    <t>601.0107.30.0.00.01040.880</t>
  </si>
  <si>
    <t>880</t>
  </si>
  <si>
    <t>3000001040</t>
  </si>
  <si>
    <t>0107</t>
  </si>
  <si>
    <t>Специальные расходы</t>
  </si>
  <si>
    <t>601.0107.30.0.00.01040.800</t>
  </si>
  <si>
    <t>601.0107.30.0.00.01040.000</t>
  </si>
  <si>
    <t>Проведение выборов в представительные органы муниципального образования</t>
  </si>
  <si>
    <t>601.0107.30.0.00.00000.000</t>
  </si>
  <si>
    <t>601.0107.00.0.00.00000.000</t>
  </si>
  <si>
    <t>Обеспечение проведения выборов и референдумов</t>
  </si>
  <si>
    <t>601.0104.30.0.00.10470.129</t>
  </si>
  <si>
    <t>0104</t>
  </si>
  <si>
    <t>601.0104.30.0.00.10470.121</t>
  </si>
  <si>
    <t>601.0104.30.0.00.10470.120</t>
  </si>
  <si>
    <t>601.0104.30.0.00.10470.100</t>
  </si>
  <si>
    <t>601.0104.30.0.00.10470.000</t>
  </si>
  <si>
    <t>601.0104.30.0.00.10400.129</t>
  </si>
  <si>
    <t>601.0104.30.0.00.10400.121</t>
  </si>
  <si>
    <t>601.0104.30.0.00.10400.120</t>
  </si>
  <si>
    <t>601.0104.30.0.00.10400.100</t>
  </si>
  <si>
    <t>601.0104.30.0.00.10400.000</t>
  </si>
  <si>
    <t>601.0104.30.0.00.01070.129</t>
  </si>
  <si>
    <t>601.0104.30.0.00.01070.121</t>
  </si>
  <si>
    <t>601.0104.30.0.00.01070.120</t>
  </si>
  <si>
    <t>601.0104.30.0.00.01070.100</t>
  </si>
  <si>
    <t>601.0104.30.0.00.01070.000</t>
  </si>
  <si>
    <t>601.0104.30.0.00.01060.853</t>
  </si>
  <si>
    <t>601.0104.30.0.00.01060.852</t>
  </si>
  <si>
    <t>601.0104.30.0.00.01060.850</t>
  </si>
  <si>
    <t>601.0104.30.0.00.01060.831</t>
  </si>
  <si>
    <t>831</t>
  </si>
  <si>
    <t>Исполнение судебных актов Российской Федерации и мировых соглашений по возмещению причиненного вреда</t>
  </si>
  <si>
    <t>601.0104.30.0.00.01060.830</t>
  </si>
  <si>
    <t>830</t>
  </si>
  <si>
    <t>Исполнение судебных актов</t>
  </si>
  <si>
    <t>601.0104.30.0.00.01060.800</t>
  </si>
  <si>
    <t>601.0104.30.0.00.01060.244</t>
  </si>
  <si>
    <t>601.0104.30.0.00.01060.240</t>
  </si>
  <si>
    <t>601.0104.30.0.00.01060.200</t>
  </si>
  <si>
    <t>601.0104.30.0.00.01060.129</t>
  </si>
  <si>
    <t>601.0104.30.0.00.01060.122</t>
  </si>
  <si>
    <t>601.0104.30.0.00.01060.121</t>
  </si>
  <si>
    <t>601.0104.30.0.00.01060.120</t>
  </si>
  <si>
    <t>601.0104.30.0.00.01060.100</t>
  </si>
  <si>
    <t>601.0104.30.0.00.01060.000</t>
  </si>
  <si>
    <t>601.0104.30.0.00.01050.129</t>
  </si>
  <si>
    <t>3000001050</t>
  </si>
  <si>
    <t>601.0104.30.0.00.01050.122</t>
  </si>
  <si>
    <t>601.0104.30.0.00.01050.121</t>
  </si>
  <si>
    <t>601.0104.30.0.00.01050.120</t>
  </si>
  <si>
    <t>601.0104.30.0.00.01050.100</t>
  </si>
  <si>
    <t>601.0104.30.0.00.01050.000</t>
  </si>
  <si>
    <t>Глава местной администрации (исполнительно-распорядительного органа муниципального образования)</t>
  </si>
  <si>
    <t>601.0104.30.0.00.00000.000</t>
  </si>
  <si>
    <t>601.0104.00.0.00.00000.000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</si>
  <si>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</si>
  <si>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601.0102.30.0.00.10470.129</t>
  </si>
  <si>
    <t>601.0102.30.0.00.10470.121</t>
  </si>
  <si>
    <t>601.0102.30.0.00.10470.120</t>
  </si>
  <si>
    <t>601.0102.30.0.00.10470.100</t>
  </si>
  <si>
    <t>601.0102.30.0.00.10470.000</t>
  </si>
  <si>
    <t>601.0102.30.0.00.10400.129</t>
  </si>
  <si>
    <t>601.0102.30.0.00.10400.121</t>
  </si>
  <si>
    <t>601.0102.30.0.00.10400.120</t>
  </si>
  <si>
    <t>601.0102.30.0.00.10400.100</t>
  </si>
  <si>
    <t>601.0102.30.0.00.10400.000</t>
  </si>
  <si>
    <t>601.0102.30.0.00.01010.129</t>
  </si>
  <si>
    <t>601.0102.30.0.00.01010.122</t>
  </si>
  <si>
    <t>601.0102.30.0.00.01010.121</t>
  </si>
  <si>
    <t>601.0102.30.0.00.01010.120</t>
  </si>
  <si>
    <t>601.0102.30.0.00.01010.100</t>
  </si>
  <si>
    <t>601.0102.30.0.00.01010.000</t>
  </si>
  <si>
    <t>601.0102.30.0.00.00000.000</t>
  </si>
  <si>
    <t>601.0102.00.0.00.00000.000</t>
  </si>
  <si>
    <t>601.0100.00.0.00.00000.000</t>
  </si>
  <si>
    <t>601.0000.00.0.00.00000.000</t>
  </si>
  <si>
    <t>Администрация сельского поселения Караул</t>
  </si>
  <si>
    <t>пропустить</t>
  </si>
  <si>
    <t>9600</t>
  </si>
  <si>
    <t>Расходы бюджета - всего</t>
  </si>
  <si>
    <t>Код расхода по бюджетной классификации</t>
  </si>
  <si>
    <t>КВР</t>
  </si>
  <si>
    <t>КЦСР</t>
  </si>
  <si>
    <t>КФСР</t>
  </si>
  <si>
    <t>КВСР</t>
  </si>
  <si>
    <t>2. Расходы бюджета</t>
  </si>
  <si>
    <t>Форма 0503117 с.2</t>
  </si>
  <si>
    <t>(расшифровка подписи)</t>
  </si>
  <si>
    <t xml:space="preserve">                                                                       (подпись)</t>
  </si>
  <si>
    <t>Вэнго Людмила Борисовна</t>
  </si>
  <si>
    <t>Главный бухгалтер                      ________________________</t>
  </si>
  <si>
    <t>экономической службы                                                 (подпись)</t>
  </si>
  <si>
    <t>Руководитель финансово-                              ______________________</t>
  </si>
  <si>
    <t xml:space="preserve">                                                        (подпись)</t>
  </si>
  <si>
    <t>Эспок Наталья Павловна</t>
  </si>
  <si>
    <t>Руководитель                  ________________________</t>
  </si>
  <si>
    <t>01050201100000610</t>
  </si>
  <si>
    <t>000</t>
  </si>
  <si>
    <t>Уменьшение прочих остатков денежных средств бюджетов сельских поселений</t>
  </si>
  <si>
    <t>01050201000000610</t>
  </si>
  <si>
    <t>Уменьшение прочих остатков денежных средств бюджетов</t>
  </si>
  <si>
    <t>01050200000000600</t>
  </si>
  <si>
    <t>Уменьшение прочих остатков средств бюджетов</t>
  </si>
  <si>
    <t>01050000000000600</t>
  </si>
  <si>
    <t xml:space="preserve"> - уменьшение остатков средств, всего</t>
  </si>
  <si>
    <t>01050201100000510</t>
  </si>
  <si>
    <t>Увеличение прочих остатков денежных средств бюджетов сельских поселений</t>
  </si>
  <si>
    <t>01050201000000510</t>
  </si>
  <si>
    <t>Увеличение прочих остатков денежных средств бюджетов</t>
  </si>
  <si>
    <t>01050200000000500</t>
  </si>
  <si>
    <t>Увеличение прочих остатков средств бюджетов</t>
  </si>
  <si>
    <t>01050000000000500</t>
  </si>
  <si>
    <t xml:space="preserve"> - увеличение остатков средств, всего</t>
  </si>
  <si>
    <t>01050000000000000</t>
  </si>
  <si>
    <t>Изменение остатков средств</t>
  </si>
  <si>
    <t>ERROR: Неизвестный идентификатор "ЭтоИтоговаяСтрока"</t>
  </si>
  <si>
    <t>~#02000000000000000</t>
  </si>
  <si>
    <t>620</t>
  </si>
  <si>
    <t xml:space="preserve">       из них:</t>
  </si>
  <si>
    <t>02000000000000000</t>
  </si>
  <si>
    <t>источники внешнего финансирования бюджета</t>
  </si>
  <si>
    <t>01030100100000810</t>
  </si>
  <si>
    <t>520</t>
  </si>
  <si>
    <t>Погашение бюджетами сельских поселений кредитов от других бюджетов бюджетной системы Российской Федерации в валюте Российской Федерации</t>
  </si>
  <si>
    <t>01030100000000800</t>
  </si>
  <si>
    <t>Погашение бюджетных кредитов, полученных от других бюджетов бюджетной системы Российской Федерации в валюте Российской Федерации</t>
  </si>
  <si>
    <t>01030100000000000</t>
  </si>
  <si>
    <t>Бюджетные кредиты от других бюджетов бюджетной системы Российской Федерации в валюте Российской Федерации</t>
  </si>
  <si>
    <t>01030000000000000</t>
  </si>
  <si>
    <t>Бюджетные кредиты от других бюджетов бюджетной системы Российской Федерации</t>
  </si>
  <si>
    <t>01000000000000000</t>
  </si>
  <si>
    <t>источники внутреннего финансирования бюджета</t>
  </si>
  <si>
    <t>90000000000000000</t>
  </si>
  <si>
    <t>Источники финансирования дефицита бюджета - всего</t>
  </si>
  <si>
    <t>Код источника финансирования дефицита бюджета по бюджетной классификации</t>
  </si>
  <si>
    <t>Вид источника</t>
  </si>
  <si>
    <t>3. Источники финансирования дефицита бюджета</t>
  </si>
  <si>
    <t>Форма 0503117 с.3</t>
  </si>
  <si>
    <t>Наименование</t>
  </si>
  <si>
    <t>02280587</t>
  </si>
  <si>
    <t xml:space="preserve">финансового органа: </t>
  </si>
  <si>
    <t>Финансовый отдел Администрации сельского поселения Караул муниципального образования "Сельское поселение Караул"</t>
  </si>
  <si>
    <t>Наименование публично-правового образования:</t>
  </si>
  <si>
    <t>Бюджет сельского поселения Караул Таймырского Долгано-Ненецкого муниципального района</t>
  </si>
  <si>
    <t>Единица измерения: руб.</t>
  </si>
  <si>
    <t>383</t>
  </si>
  <si>
    <t>1. ДОХОДЫ БЮДЖЕТА</t>
  </si>
  <si>
    <t xml:space="preserve"> Наименование показателя</t>
  </si>
  <si>
    <t>Наименование кода группы, подгруппы, статьи, подстатьи, элемента, подвида доходов, классификации сектора государственного управления, относящихся к доходам бюджетов</t>
  </si>
  <si>
    <t>4</t>
  </si>
  <si>
    <t>6</t>
  </si>
  <si>
    <t>X</t>
  </si>
  <si>
    <t>1</t>
  </si>
  <si>
    <t>00</t>
  </si>
  <si>
    <t>0000</t>
  </si>
  <si>
    <t>01</t>
  </si>
  <si>
    <t>02</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</si>
  <si>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</si>
  <si>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</si>
  <si>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</si>
  <si>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</si>
  <si>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</si>
  <si>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t>
  </si>
  <si>
    <t>03</t>
  </si>
  <si>
    <t>230</t>
  </si>
  <si>
    <t>250</t>
  </si>
  <si>
    <t>260</t>
  </si>
  <si>
    <t>05</t>
  </si>
  <si>
    <t xml:space="preserve">Единый сельскохозяйственный налог </t>
  </si>
  <si>
    <t>06</t>
  </si>
  <si>
    <t>Налог на имущество физических лиц, взимаемый по ставкам, применяемым к объектам налогообложения, расположенным в границах поселений</t>
  </si>
  <si>
    <t>030</t>
  </si>
  <si>
    <t>10</t>
  </si>
  <si>
    <t>Налог на доходы физических лиц с доходов, полученных физическими лицами, не являющимися налоговыми резидентами Российской Федерации</t>
  </si>
  <si>
    <t>Земельный налог с организаций, обладающих земельным участком, расположенным в границах сельских  поселений</t>
  </si>
  <si>
    <t>040</t>
  </si>
  <si>
    <t>Земельный налог с физических лиц, обладающих земельным участком, расположенным в границах сельских  поселений</t>
  </si>
  <si>
    <t>08</t>
  </si>
  <si>
    <t>Единый сельскохозяйственный налог (за налоговые периоды, истекшие до 1 января 2011 года)</t>
  </si>
  <si>
    <t>04</t>
  </si>
  <si>
    <t>020</t>
  </si>
  <si>
    <t>ЗАДОЛЖЕННОСТЬ И ПЕРЕРАСЧЕТЫ ПО ОТМЕНЕННЫМ НАЛОГАМ, СБОРАМ И ИНЫМ ОБЯЗАТЕЛЬНЫМ ПЛАТЕЖАМ</t>
  </si>
  <si>
    <t>09</t>
  </si>
  <si>
    <t>Налог на прибыль организаций, зачислявшийся до 1 января 2005 года в местные бюджеты</t>
  </si>
  <si>
    <t xml:space="preserve">Налоги на имущество </t>
  </si>
  <si>
    <t>Земельный налог (по обязательствам, возникшим до 1 января 2006 года)</t>
  </si>
  <si>
    <t>050</t>
  </si>
  <si>
    <t>Земельный налог (по обязательствам, возникшим до        1 января 2006 года), мобилизуемый на территориях поселений</t>
  </si>
  <si>
    <t>11</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</si>
  <si>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</si>
  <si>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</si>
  <si>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267</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</si>
  <si>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t>
  </si>
  <si>
    <t>Земельный налог, взимаемый по ставкам, установленным в соответствии с подпунктом 1 пункта 1 статьи 394 Налогового кодекса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</si>
  <si>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муниципального района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</si>
  <si>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муниципального района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</si>
  <si>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муниципального района</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</si>
  <si>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</si>
  <si>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</si>
  <si>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</si>
  <si>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</si>
  <si>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035</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</si>
  <si>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</si>
  <si>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Платежи от государственных и муниципальных унитарных предприятий</t>
  </si>
  <si>
    <t>07</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</si>
  <si>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</si>
  <si>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</si>
  <si>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015</t>
  </si>
  <si>
    <t>045</t>
  </si>
  <si>
    <t>13</t>
  </si>
  <si>
    <t xml:space="preserve">Доходы от оказания платных услуг (работ) </t>
  </si>
  <si>
    <t>130</t>
  </si>
  <si>
    <t>990</t>
  </si>
  <si>
    <t>Прочие доходы от оказания платных услуг (работ) получателями средств бюджетов поселений</t>
  </si>
  <si>
    <t>995</t>
  </si>
  <si>
    <t>Прочие доходы от оказания платных услуг получателями средств бюджетов поселений и компенсации затрат бюджетов поселений</t>
  </si>
  <si>
    <t xml:space="preserve">Прочие доходы от компенсации затрат государства </t>
  </si>
  <si>
    <t>14</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</si>
  <si>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</si>
  <si>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t>
  </si>
  <si>
    <t>Доходы от реализации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t>
  </si>
  <si>
    <t>Доходы от реализации иного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t>
  </si>
  <si>
    <t>Доходы от продажи земельных участков, находящихся в  государственной и муниципальной собственности</t>
  </si>
  <si>
    <t>430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</si>
  <si>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муниципального района</t>
  </si>
  <si>
    <t>Доходы от продажи земельных участков, государственная собственность на которые не разграничена и которые расположены в границах поселений</t>
  </si>
  <si>
    <t>013</t>
  </si>
  <si>
    <t>16</t>
  </si>
  <si>
    <t>161</t>
  </si>
  <si>
    <t>140</t>
  </si>
  <si>
    <t>6000</t>
  </si>
  <si>
    <t>90</t>
  </si>
  <si>
    <t>Муниципальная программа "Профилактика терроризма и экстремизма на территории муниципального образования «Сельское поселение Караул» на 2018-2021 годы"</t>
  </si>
  <si>
    <t>Исполнение судебных актов по обращению взыскания на средства бюджета поселения</t>
  </si>
  <si>
    <t>3000009110</t>
  </si>
  <si>
    <t>601.0113.30.0.00.09110.000</t>
  </si>
  <si>
    <t>601.0113.30.0.00.09110.800</t>
  </si>
  <si>
    <t>601.0113.30.0.00.09110.830</t>
  </si>
  <si>
    <t>601.0113.30.0.00.09110.831</t>
  </si>
  <si>
    <t>601.0113.30.0.00.09230.400</t>
  </si>
  <si>
    <t>601.0113.30.0.00.09230.410</t>
  </si>
  <si>
    <t>601.0113.30.0.00.09230.412</t>
  </si>
  <si>
    <t>Муниципальная программа "Обеспечение  пожарной безопасности на территории Сельского поселения Караул на 2017-2021 годы."</t>
  </si>
  <si>
    <t>Расходы на обеспечение первичных мер пожарной безопасности</t>
  </si>
  <si>
    <t>Софинансирование расходов на обеспечение первичных мер пожарной безопасности</t>
  </si>
  <si>
    <t>08000S412S</t>
  </si>
  <si>
    <t>601.0310.08.0.00.S412S.000</t>
  </si>
  <si>
    <t>601.0310.08.0.00.S412S.200</t>
  </si>
  <si>
    <t>601.0310.08.0.00.S412S.240</t>
  </si>
  <si>
    <t>601.0310.08.0.00.S412S.244</t>
  </si>
  <si>
    <t>Муниципальная программа "Развитие транспортно- дорожной деятельности на 2018-2021 годы"</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</si>
  <si>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7 ст. 14 Федерального закона от 06.10.2003 №131-ФЗ «Об общих принципах организации местного самоуправления в Российской Федерации»</t>
  </si>
  <si>
    <t>03000S508S</t>
  </si>
  <si>
    <t>601.0409.03.0.00.S508S.000</t>
  </si>
  <si>
    <t>601.0409.03.0.00.S508S.200</t>
  </si>
  <si>
    <t>601.0409.03.0.00.S508S.240</t>
  </si>
  <si>
    <t>601.0409.03.0.00.S508S.244</t>
  </si>
  <si>
    <t>Муниципальная программа «Формирование законопослушного поведения участников дорожного движения на территории муниципального образования «Сельское поселение Караул» на период 2018-2021 годы»</t>
  </si>
  <si>
    <t>Муниципальная программа «Создание условий для обеспечения жителей сельского поселения Караул Таймырского Долгано-Ненецкого муниципального района хлебом по доступной цене на 2019-2021 годы»</t>
  </si>
  <si>
    <t>Муниципальная программа "Развитие управления и распоряжения муниципальным имуществом на 2018-2021 годы"</t>
  </si>
  <si>
    <t>Межевание и проведение кадастровых работ по земельным участкам, находящимся на территории сельского поселения Караул</t>
  </si>
  <si>
    <t>0200004220</t>
  </si>
  <si>
    <t>601.0412.02.0.00.04220.000</t>
  </si>
  <si>
    <t>601.0412.02.0.00.04220.200</t>
  </si>
  <si>
    <t>601.0412.02.0.00.04220.240</t>
  </si>
  <si>
    <t>601.0412.02.0.00.04220.244</t>
  </si>
  <si>
    <t>Расходы на реализацию соглашений о передаче органам местного самоуправления сельских поселений отдельных  полномочий органов местного самоуправления Таймырского Долгано-Ненецкого муниципального района, предусмотренных п. 20 ст. 14 Федерального закона от 06.10.2003 №131-ФЗ «Об общих принципах организации местного самоуправления в Российской Федерации»</t>
  </si>
  <si>
    <t>Подпрограмма "Поселок-наш дом" муниципальной программы "Развитие управления и распоряжения муниципальным имуществом на 2018-2021 годы"</t>
  </si>
  <si>
    <t>Муниципальная программа «Благоустройство территории и создание условий для безопасного и комфортного функционирования объектов муниципальной собственности сельского поселения Караул на 2018-2021 годы»</t>
  </si>
  <si>
    <t>Муниципальная программа "Развитие молодежной политики и спорта на территории сельского поселения Караул на 2018-2021 годы"</t>
  </si>
  <si>
    <t>Муниципальная программа Развитие отрасли культуры на территории муниципального образования «Сельское поселение Караул» на 2018-2021 годы"</t>
  </si>
  <si>
    <t>Расходы на реализацию мероприятий муниципальной программы «Развитие культуры и туризма в Таймырском Долгано-Ненецком муниципальном районе»</t>
  </si>
  <si>
    <t>Расходы на реализацию социально-значимого проекта "Нам года не беда"</t>
  </si>
  <si>
    <t>3000009270</t>
  </si>
  <si>
    <t>657.0801.30.0.00.09270.000</t>
  </si>
  <si>
    <t>657.0801.30.0.00.09270.100</t>
  </si>
  <si>
    <t>657.0801.30.0.00.09270.110</t>
  </si>
  <si>
    <t>657.0801.30.0.00.09270.112</t>
  </si>
  <si>
    <t>657.0801.30.0.00.09270.200</t>
  </si>
  <si>
    <t>657.0801.30.0.00.09270.240</t>
  </si>
  <si>
    <t>657.0801.30.0.00.09270.244</t>
  </si>
  <si>
    <t>Комплектование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</si>
  <si>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07000S4880</t>
  </si>
  <si>
    <t>658.0801.07.0.00.S4880.000</t>
  </si>
  <si>
    <t>658.0801.07.0.00.S4880.200</t>
  </si>
  <si>
    <t>658.0801.07.0.00.S4880.240</t>
  </si>
  <si>
    <t>658.0801.07.0.00.S4880.244</t>
  </si>
  <si>
    <t>Софинансирование комплектования книжных фондов библиотек муниципальных образований Красноярского края в рамках подпрограммы «Обеспечение условий реализации государственной программы и прочие мероприятия» государственной программы Красноярского края «Развитие культуры и туризма»</t>
  </si>
  <si>
    <t>07000S488S</t>
  </si>
  <si>
    <t>658.0801.07.0.00.S488S.000</t>
  </si>
  <si>
    <t>658.0801.07.0.00.S488S.200</t>
  </si>
  <si>
    <t>658.0801.07.0.00.S488S.240</t>
  </si>
  <si>
    <t>658.0801.07.0.00.S488S.244</t>
  </si>
  <si>
    <t>Руководитель                                          ________________________</t>
  </si>
  <si>
    <t xml:space="preserve">                                                                                   (подпись)</t>
  </si>
  <si>
    <t>Руководитель финансово-                         ______________________</t>
  </si>
  <si>
    <t>экономической службы                                           (подпись)</t>
  </si>
  <si>
    <t>Главный бухгалтер                                  ________________________</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</si>
  <si>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</si>
  <si>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231</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</si>
  <si>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</si>
  <si>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</si>
  <si>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241</t>
  </si>
  <si>
    <t>251</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</si>
  <si>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</si>
  <si>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261</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</si>
  <si>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</si>
  <si>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ОКАЗАНИЯ ПЛАТНЫХ УСЛУГ   И КОМПЕНСАЦИИ ЗАТРАТ ГОСУДАРСТВА</t>
  </si>
  <si>
    <t>Безвозмездные поступления от негосударственных организаций</t>
  </si>
  <si>
    <t>150</t>
  </si>
  <si>
    <t>Иные межбюджетные трансферты на реализацию проектов по благоустройству территорий сельских населенных пунктов и городских поселений с численностью не более 10000 человек, инициированных гражданами соответствующего населенного пункта поселения   в рамках подпрограммы "Поддержка муниципальных проектов по благоустройству территорий и вопросов местного значения" государственной программы Красноярского края "Содействие развитию местного самоуправления"</t>
  </si>
  <si>
    <t>601.0104.30.0.00.09220.000</t>
  </si>
  <si>
    <t>601.0104.30.0.00.09220.200</t>
  </si>
  <si>
    <t>601.0104.30.0.00.09220.240</t>
  </si>
  <si>
    <t>601.0104.30.0.00.09220.244</t>
  </si>
  <si>
    <t>Приобретение блочно-модульного здания для размещения библиотеки и пункта полиции в п. Носок за счет благотворительной помощи от ООО "РН-Ванкор"</t>
  </si>
  <si>
    <t>Устройство временных подъездных путей и проездов в п.Носок</t>
  </si>
  <si>
    <t>3000009280</t>
  </si>
  <si>
    <t>601.0503.30.0.00.09280.000</t>
  </si>
  <si>
    <t>601.0503.30.0.00.09280.200</t>
  </si>
  <si>
    <t>601.0503.30.0.00.09280.240</t>
  </si>
  <si>
    <t>601.0503.30.0.00.09280.244</t>
  </si>
  <si>
    <t>Другие вопросы в области жилищно-коммунального хозяйства</t>
  </si>
  <si>
    <t>0505</t>
  </si>
  <si>
    <t>Прочие неналоговые доходы бюджетов сельских поселений</t>
  </si>
  <si>
    <t>695.00.00.00.00.00.0000.000</t>
  </si>
  <si>
    <t>~#01050000000000600</t>
  </si>
  <si>
    <t>Иные межбюджетные трансферты на расходы за счет субсидий на повышение минимальных размеров окладов (должностных окладов) ставок заработной платы работников бюджетной сферы края, которым предоставляются региональная выплата, и выплату заработной платы отдельным категориям работников бюджетной сферы края в части, соответствующей размерам заработной платы, в связи с повышением размеров их оплаты труда по министерству финансов Красноярского края в рамках непрограммных расходовотдельных органов исполнительной власти</t>
  </si>
  <si>
    <t>1023</t>
  </si>
  <si>
    <t>Иные межбюджетные трансферты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с 01.10.2019 года на 4,3%</t>
  </si>
  <si>
    <t>1038</t>
  </si>
  <si>
    <t>Получение бюджетных кредитов из других бюджетов бюджетной системы Российской Федерации в валюте Российской Федерации</t>
  </si>
  <si>
    <t>01030100000000700</t>
  </si>
  <si>
    <t>695.01.03.01.00.00.0000.700</t>
  </si>
  <si>
    <t>'-' is not a valid floating point value</t>
  </si>
  <si>
    <t>Получение кредитов из других бюджетов бюджетной системы Российской Федерации бюджетами сельских поселений в валюте Российской Федерации</t>
  </si>
  <si>
    <t>01030100100000710</t>
  </si>
  <si>
    <t>695.01.03.01.00.10.0000.710</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</si>
  <si>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</si>
  <si>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</si>
  <si>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~#01050000000000500</t>
  </si>
  <si>
    <t>02.04.2020</t>
  </si>
  <si>
    <t>на  1 апреля 2020 г.</t>
  </si>
  <si>
    <t>01.04.2020</t>
  </si>
  <si>
    <t>3000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</si>
  <si>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</si>
  <si>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законами субъектов Российской Федерации об административных правонарушениях</t>
  </si>
  <si>
    <t>1049</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</si>
  <si>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предоставления дополнительного образования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</si>
  <si>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созданию условий для предоставления транспортных услуг населению и организации транспортного обслуживания населения в границах поселения в соответствии с заключенными соглашениями с сельскими поселениями)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</si>
  <si>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утверждению генеральных планов поселения, правил землепользования и застройки, утверждению подготовленной на основе генеральных планов поселения документации по планировке территории, выдаче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утверждению местных нормативов градостроительного проектирования поселений, резервированию земель и изъятию земельных участков в границах поселения для муниципальных нужд, осуществлению муниципального земельного контроля в границах поселения, осуществлению в случаях, предусмотренных Градостроительным кодексом Российской Федерации, осмотров зданий, сооружений и выдаче рекомендаций об устранении выявленных в ходе таких осмотров нарушений в соответствии с заключенными соглашениями с сельскими поселениями)</t>
  </si>
  <si>
    <t>Прочие межбюджетные трансферты, передаваемые бюджетам сельских поселений (иные межбюджетные трансферты бюджетам сельских поселений общего характера)</t>
  </si>
  <si>
    <t>Прочие межбюджетные трансферты, передаваемые бюджетам  сельских поселений  (на реализацию мероприятий муниципальной  программы «Развитие культуры и туризма в Таймырском Долгано-Ненецком муниципальном районе» сельских поселений)</t>
  </si>
  <si>
    <t>Прочие межбюджетные трансферты, передаваемые бюджетам сельских поселений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</si>
  <si>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Прочие межбюджетные трансферты, передаваемые бюджетам сельских поселений (по созданию и обеспечению деятельности административных комиссий сельских поселений)</t>
  </si>
  <si>
    <t>Прочие межбюджетные трансферты, передаваемые бюджетам  сельских поселений (на государственную поддержку отрасли культуры)</t>
  </si>
  <si>
    <t>Прочие межбюджетные трансферты, передаваемые бюджетам  сельских поселений (на обеспечение первичных мер пожарной безопасности в рамках подпрограммы «Предупреждение, спасение,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</si>
  <si>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межбюджетные трансферты, передаваемые бюджетам  сельских поселений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</si>
  <si>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Прочие межбюджетные трансферты, передаваемые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</si>
  <si>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7509</t>
  </si>
  <si>
    <t xml:space="preserve">Прочие межбюджетные трансферты, передаваемые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t>
  </si>
  <si>
    <t>Дотации бюджетам сельских поселений на выравнивание бюджетной обеспеченности из бюджетов муниципальных районов</t>
  </si>
  <si>
    <t>Дотации на выравнивание бюджетной обеспеченности из бюджетов муниципальных районов, городских округов с внутригородским делением</t>
  </si>
  <si>
    <t>601.0113.30.0.00.09110.200</t>
  </si>
  <si>
    <t>601.0113.30.0.00.09110.240</t>
  </si>
  <si>
    <t>601.0113.30.0.00.09110.244</t>
  </si>
  <si>
    <t>Приобретение блочно-модульного здания для размещения библиотеки и пункта полиции в п. Усть-Порт за счет благотворительной помощи от ООО "РН-Ванкор"</t>
  </si>
  <si>
    <t>3000009310</t>
  </si>
  <si>
    <t>601.0113.30.0.00.09310.000</t>
  </si>
  <si>
    <t>601.0113.30.0.00.09310.400</t>
  </si>
  <si>
    <t>601.0113.30.0.00.09310.410</t>
  </si>
  <si>
    <t>601.0113.30.0.00.09310.412</t>
  </si>
  <si>
    <t>Расходы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</si>
  <si>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3000010490</t>
  </si>
  <si>
    <t>601.0113.30.0.00.10490.000</t>
  </si>
  <si>
    <t>601.0113.30.0.00.10490.100</t>
  </si>
  <si>
    <t>601.0113.30.0.00.10490.110</t>
  </si>
  <si>
    <t>601.0113.30.0.00.10490.111</t>
  </si>
  <si>
    <t>601.0113.30.0.00.10490.119</t>
  </si>
  <si>
    <t>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</si>
  <si>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03000S5090</t>
  </si>
  <si>
    <t>601.0409.03.0.00.S5090.000</t>
  </si>
  <si>
    <t>601.0409.03.0.00.S5090.200</t>
  </si>
  <si>
    <t>601.0409.03.0.00.S5090.240</t>
  </si>
  <si>
    <t>601.0409.03.0.00.S5090.244</t>
  </si>
  <si>
    <t>Софинансирование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</si>
  <si>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03000S509S</t>
  </si>
  <si>
    <t>601.0409.03.0.00.S509S.000</t>
  </si>
  <si>
    <t>601.0409.03.0.00.S509S.200</t>
  </si>
  <si>
    <t>601.0409.03.0.00.S509S.240</t>
  </si>
  <si>
    <t>601.0409.03.0.00.S509S.244</t>
  </si>
  <si>
    <t>601.0505.00.0.00.00000.000</t>
  </si>
  <si>
    <t>601.0505.30.0.00.00000.000</t>
  </si>
  <si>
    <t>Приобретение оборудования по водоочистке</t>
  </si>
  <si>
    <t>3000009300</t>
  </si>
  <si>
    <t>601.0505.30.0.00.09300.000</t>
  </si>
  <si>
    <t>601.0505.30.0.00.09300.200</t>
  </si>
  <si>
    <t>601.0505.30.0.00.09300.240</t>
  </si>
  <si>
    <t>601.0505.30.0.00.09300.244</t>
  </si>
  <si>
    <t>657.0801.30.0.00.10490.000</t>
  </si>
  <si>
    <t>657.0801.30.0.00.10490.100</t>
  </si>
  <si>
    <t>657.0801.30.0.00.10490.110</t>
  </si>
  <si>
    <t>657.0801.30.0.00.10490.111</t>
  </si>
  <si>
    <t>657.0801.30.0.00.10490.119</t>
  </si>
  <si>
    <t>Расходы на государственную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t>
  </si>
  <si>
    <t>07000L5192</t>
  </si>
  <si>
    <t>658.0801.07.0.00.L5192.000</t>
  </si>
  <si>
    <t>658.0801.07.0.00.L5192.200</t>
  </si>
  <si>
    <t>658.0801.07.0.00.L5192.240</t>
  </si>
  <si>
    <t>658.0801.07.0.00.L5192.244</t>
  </si>
  <si>
    <t>658.0801.30.0.00.10490.000</t>
  </si>
  <si>
    <t>658.0801.30.0.00.10490.100</t>
  </si>
  <si>
    <t>658.0801.30.0.00.10490.110</t>
  </si>
  <si>
    <t>658.0801.30.0.00.10490.111</t>
  </si>
  <si>
    <t>658.0801.30.0.00.10490.119</t>
  </si>
  <si>
    <t>659.0703.30.0.00.10490.000</t>
  </si>
  <si>
    <t>659.0703.30.0.00.10490.100</t>
  </si>
  <si>
    <t>659.0703.30.0.00.10490.110</t>
  </si>
  <si>
    <t>659.0703.30.0.00.10490.111</t>
  </si>
  <si>
    <t>659.0703.30.0.00.10490.119</t>
  </si>
  <si>
    <t>ОБСЛУЖИВАНИЕ ГОСУДАРСТВЕННОГО (МУНИЦИПАЛЬНОГО) ДОЛГА</t>
  </si>
  <si>
    <t>Обслуживание государственного (муниципального) внутреннего долга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</si>
  <si>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(перерасчеты, недоимка и задолженность по соответствующему платежу, в том числе по отмененному)</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</si>
  <si>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(на реализацию полномочий органов местного самоуправления Таймырского Долгано-Ненецкого муниципального района по организации библиотечного обслуживания населения, комплектованию и обеспечению сохранности библиотечных фондов библиотек поселений в соответствии с заключенными соглашениями с сельскими поселениями)</t>
  </si>
  <si>
    <t>Приложение</t>
  </si>
  <si>
    <r>
      <t xml:space="preserve">Периодичность: месячная, </t>
    </r>
    <r>
      <rPr>
        <u/>
        <sz val="10"/>
        <rFont val="Arial"/>
        <family val="2"/>
        <charset val="204"/>
      </rPr>
      <t>квартальная</t>
    </r>
    <r>
      <rPr>
        <sz val="10"/>
        <rFont val="Arial"/>
        <family val="2"/>
        <charset val="204"/>
      </rPr>
      <t>, годовая</t>
    </r>
  </si>
  <si>
    <t>к Постановлению Администрации сельского поселения Караул от 17.04.2020г.№21 -П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</si>
</sst>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Red]\-#,##0.00;"/>
    <numFmt numFmtId="165" formatCode="000"/>
    <numFmt numFmtId="166" formatCode="#,##0.00;[Red]\-#,##0.00;\-"/>
    <numFmt numFmtId="167" formatCode="0000000"/>
    <numFmt numFmtId="168" formatCode="0000"/>
    <numFmt numFmtId="169" formatCode="0.000"/>
    <numFmt numFmtId="170" formatCode="00"/>
    <numFmt numFmtId="171" formatCode="#,##0.00;[Red]\-#,##0.00;0.00"/>
  </numFmts>
  <fonts count="38" x14ac:knownFonts="1">
    <font>
      <sz val="11"/>
      <color theme="1"/>
      <name val="Calibri"/>
      <family val="2"/>
      <charset val="204"/>
      <scheme val="minor"/>
    </font>
    <font>
      <sz val="10"/>
      <name val="Arial"/>
      <family val="2"/>
      <charset val="204"/>
    </font>
    <font>
      <b/>
      <sz val="10"/>
      <name val="Arial"/>
      <family val="2"/>
      <charset val="204"/>
    </font>
    <font>
      <sz val="10"/>
      <name val="Arial"/>
      <family val="2"/>
      <charset val="204"/>
    </font>
    <font>
      <b/>
      <sz val="10"/>
      <name val="Arial"/>
      <family val="2"/>
      <charset val="204"/>
    </font>
    <font>
      <sz val="10"/>
      <name val="Helv"/>
    </font>
    <font>
      <b/>
      <sz val="10"/>
      <name val="Arial Cyr"/>
      <charset val="204"/>
    </font>
    <font>
      <u/>
      <sz val="8"/>
      <name val="Arial Cyr"/>
      <charset val="204"/>
    </font>
    <font>
      <sz val="8"/>
      <name val="Arial"/>
      <family val="2"/>
      <charset val="204"/>
    </font>
    <font>
      <b/>
      <sz val="9"/>
      <name val="Arial Cyr"/>
      <charset val="204"/>
    </font>
    <font>
      <sz val="10"/>
      <name val="Arial Cyr"/>
      <charset val="204"/>
    </font>
    <font>
      <sz val="8"/>
      <name val="Arial Cyr"/>
      <charset val="204"/>
    </font>
    <font>
      <sz val="8"/>
      <name val="Calibri"/>
      <family val="2"/>
      <charset val="204"/>
    </font>
    <font>
      <sz val="9"/>
      <name val="Arial"/>
      <family val="2"/>
      <charset val="204"/>
    </font>
    <font>
      <b/>
      <sz val="9"/>
      <name val="Arial"/>
      <family val="2"/>
      <charset val="204"/>
    </font>
    <font>
      <sz val="9"/>
      <color indexed="8"/>
      <name val="Arial"/>
      <family val="2"/>
      <charset val="204"/>
    </font>
    <font>
      <i/>
      <sz val="9"/>
      <name val="Arial"/>
      <family val="2"/>
      <charset val="204"/>
    </font>
    <font>
      <i/>
      <sz val="10"/>
      <name val="Arial"/>
      <family val="2"/>
      <charset val="204"/>
    </font>
    <font>
      <sz val="10"/>
      <name val="Times New Roman"/>
      <family val="1"/>
      <charset val="204"/>
    </font>
    <font>
      <sz val="8"/>
      <name val="Times New Roman"/>
      <family val="1"/>
      <charset val="204"/>
    </font>
    <font>
      <b/>
      <sz val="10"/>
      <name val="Times New Roman"/>
      <family val="1"/>
      <charset val="204"/>
    </font>
    <font>
      <b/>
      <sz val="8"/>
      <name val="Times New Roman"/>
      <family val="1"/>
      <charset val="204"/>
    </font>
    <font>
      <u/>
      <sz val="8"/>
      <name val="Times New Roman"/>
      <family val="1"/>
      <charset val="204"/>
    </font>
    <font>
      <u/>
      <sz val="10"/>
      <name val="Times New Roman"/>
      <family val="1"/>
      <charset val="204"/>
    </font>
    <font>
      <u/>
      <sz val="10"/>
      <name val="Arial"/>
      <family val="2"/>
      <charset val="204"/>
    </font>
    <font>
      <sz val="10"/>
      <name val="Arial"/>
      <family val="2"/>
      <charset val="204"/>
    </font>
    <font>
      <b/>
      <sz val="10"/>
      <name val="Helv"/>
    </font>
    <font>
      <sz val="10"/>
      <name val="Arial"/>
      <family val="2"/>
      <charset val="204"/>
    </font>
    <font>
      <sz val="8"/>
      <name val="Arial"/>
      <family val="2"/>
      <charset val="204"/>
    </font>
    <font>
      <b/>
      <sz val="10"/>
      <name val="Arial"/>
      <family val="2"/>
      <charset val="204"/>
    </font>
    <font>
      <b/>
      <sz val="8"/>
      <name val="Arial"/>
      <family val="2"/>
      <charset val="204"/>
    </font>
    <font>
      <u/>
      <sz val="8"/>
      <name val="Arial"/>
      <family val="2"/>
      <charset val="204"/>
    </font>
    <font>
      <u/>
      <sz val="10"/>
      <name val="Arial"/>
      <family val="2"/>
      <charset val="204"/>
    </font>
    <font>
      <sz val="10"/>
      <name val="Arial"/>
      <family val="2"/>
      <charset val="204"/>
    </font>
    <font>
      <sz val="8"/>
      <name val="Arial"/>
      <family val="2"/>
      <charset val="204"/>
    </font>
    <font>
      <b/>
      <sz val="10"/>
      <name val="Arial"/>
      <family val="2"/>
      <charset val="204"/>
    </font>
    <font>
      <b/>
      <sz val="8"/>
      <name val="Arial"/>
      <family val="2"/>
      <charset val="204"/>
    </font>
    <font>
      <sz val="9"/>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style="thin">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2">
    <xf numFmtId="0" fontId="0" fillId="0" borderId="0"/>
    <xf numFmtId="0" fontId="1" fillId="0" borderId="0"/>
    <xf numFmtId="0" fontId="10" fillId="0" borderId="0"/>
    <xf numFmtId="0" fontId="3" fillId="0" borderId="0"/>
    <xf numFmtId="0" fontId="3" fillId="0" borderId="0"/>
    <xf numFmtId="0" fontId="3" fillId="0" borderId="0"/>
    <xf numFmtId="0" fontId="11" fillId="0" borderId="0"/>
    <xf numFmtId="0" fontId="5" fillId="0" borderId="0"/>
    <xf numFmtId="0" fontId="3" fillId="0" borderId="0"/>
    <xf numFmtId="0" fontId="25" fillId="0" borderId="0"/>
    <xf numFmtId="0" fontId="27" fillId="0" borderId="0"/>
    <xf numFmtId="0" fontId="33" fillId="0" borderId="0"/>
  </cellStyleXfs>
  <cellXfs count="257">
    <xf numFmtId="0" fontId="0" fillId="0" borderId="0" xfId="0"/>
    <xf numFmtId="0" fontId="2" fillId="0" borderId="0" xfId="1" applyNumberFormat="1" applyFont="1" applyFill="1" applyAlignment="1" applyProtection="1">
      <alignment horizontal="centerContinuous"/>
      <protection hidden="1"/>
    </xf>
    <xf numFmtId="0" fontId="1" fillId="0" borderId="0" xfId="1" applyNumberFormat="1" applyFont="1" applyFill="1" applyAlignment="1" applyProtection="1">
      <protection hidden="1"/>
    </xf>
    <xf numFmtId="0" fontId="5" fillId="0" borderId="0" xfId="7" applyFill="1"/>
    <xf numFmtId="0" fontId="5" fillId="0" borderId="0" xfId="7"/>
    <xf numFmtId="0" fontId="6" fillId="0" borderId="0" xfId="4" applyNumberFormat="1" applyFont="1" applyFill="1" applyAlignment="1" applyProtection="1">
      <alignment horizontal="center"/>
      <protection hidden="1"/>
    </xf>
    <xf numFmtId="0" fontId="3" fillId="0" borderId="0" xfId="4" applyProtection="1">
      <protection hidden="1"/>
    </xf>
    <xf numFmtId="0" fontId="6" fillId="0" borderId="1" xfId="4" applyNumberFormat="1" applyFont="1" applyFill="1" applyBorder="1" applyAlignment="1" applyProtection="1">
      <alignment horizontal="center"/>
      <protection hidden="1"/>
    </xf>
    <xf numFmtId="0" fontId="3" fillId="0" borderId="2" xfId="4" applyFont="1" applyBorder="1" applyAlignment="1" applyProtection="1">
      <alignment horizontal="center"/>
      <protection hidden="1"/>
    </xf>
    <xf numFmtId="49" fontId="3" fillId="0" borderId="0" xfId="4" applyNumberFormat="1" applyFont="1" applyAlignment="1" applyProtection="1">
      <alignment horizontal="right" vertical="center"/>
      <protection hidden="1"/>
    </xf>
    <xf numFmtId="49" fontId="3" fillId="0" borderId="3" xfId="4" applyNumberFormat="1" applyFont="1" applyBorder="1" applyAlignment="1" applyProtection="1">
      <alignment horizontal="centerContinuous"/>
      <protection hidden="1"/>
    </xf>
    <xf numFmtId="0" fontId="3" fillId="0" borderId="0" xfId="4" applyFont="1" applyAlignment="1" applyProtection="1">
      <alignment horizontal="right" vertical="center"/>
      <protection hidden="1"/>
    </xf>
    <xf numFmtId="0" fontId="3" fillId="0" borderId="0" xfId="4" applyNumberFormat="1" applyFont="1" applyFill="1" applyAlignment="1" applyProtection="1">
      <alignment horizontal="left"/>
      <protection hidden="1"/>
    </xf>
    <xf numFmtId="49" fontId="3" fillId="0" borderId="5" xfId="4" applyNumberFormat="1" applyFont="1" applyFill="1" applyBorder="1" applyAlignment="1" applyProtection="1">
      <alignment horizontal="center"/>
      <protection hidden="1"/>
    </xf>
    <xf numFmtId="0" fontId="3" fillId="0" borderId="0" xfId="4" applyNumberFormat="1" applyFont="1" applyFill="1" applyAlignment="1" applyProtection="1">
      <alignment horizontal="left" vertical="top"/>
      <protection hidden="1"/>
    </xf>
    <xf numFmtId="0" fontId="6" fillId="0" borderId="0" xfId="7" applyFont="1" applyAlignment="1">
      <alignment horizontal="center"/>
    </xf>
    <xf numFmtId="0" fontId="3" fillId="0" borderId="0" xfId="4" applyFont="1" applyFill="1" applyAlignment="1" applyProtection="1">
      <alignment horizontal="right" vertical="top"/>
      <protection hidden="1"/>
    </xf>
    <xf numFmtId="49" fontId="3" fillId="0" borderId="6" xfId="4" applyNumberFormat="1" applyFont="1" applyFill="1" applyBorder="1" applyAlignment="1" applyProtection="1">
      <alignment horizontal="center" vertical="justify"/>
      <protection hidden="1"/>
    </xf>
    <xf numFmtId="0" fontId="3" fillId="0" borderId="7" xfId="4" applyNumberFormat="1" applyFont="1" applyFill="1" applyBorder="1" applyAlignment="1" applyProtection="1">
      <alignment horizontal="right" vertical="top"/>
      <protection hidden="1"/>
    </xf>
    <xf numFmtId="49" fontId="3" fillId="0" borderId="5" xfId="4" applyNumberFormat="1" applyFont="1" applyFill="1" applyBorder="1" applyAlignment="1" applyProtection="1">
      <alignment horizontal="center" vertical="justify"/>
      <protection hidden="1"/>
    </xf>
    <xf numFmtId="0" fontId="3" fillId="0" borderId="0" xfId="4" applyFont="1" applyAlignment="1" applyProtection="1">
      <alignment horizontal="left"/>
      <protection hidden="1"/>
    </xf>
    <xf numFmtId="0" fontId="8" fillId="0" borderId="0" xfId="5" applyFont="1" applyFill="1" applyAlignment="1" applyProtection="1">
      <protection hidden="1"/>
    </xf>
    <xf numFmtId="49" fontId="3" fillId="0" borderId="6" xfId="4" applyNumberFormat="1" applyFont="1" applyBorder="1" applyAlignment="1" applyProtection="1">
      <alignment horizontal="centerContinuous"/>
      <protection hidden="1"/>
    </xf>
    <xf numFmtId="49" fontId="3" fillId="0" borderId="8" xfId="4" applyNumberFormat="1" applyFont="1" applyBorder="1" applyAlignment="1" applyProtection="1">
      <alignment horizontal="centerContinuous"/>
      <protection hidden="1"/>
    </xf>
    <xf numFmtId="0" fontId="9" fillId="0" borderId="0" xfId="4" applyFont="1" applyAlignment="1" applyProtection="1">
      <protection hidden="1"/>
    </xf>
    <xf numFmtId="49" fontId="3" fillId="0" borderId="0" xfId="4" applyNumberFormat="1" applyFont="1" applyProtection="1">
      <protection hidden="1"/>
    </xf>
    <xf numFmtId="0" fontId="8" fillId="0" borderId="0" xfId="5" applyNumberFormat="1" applyFont="1" applyFill="1" applyAlignment="1" applyProtection="1">
      <alignment horizontal="right"/>
      <protection hidden="1"/>
    </xf>
    <xf numFmtId="49" fontId="3" fillId="0" borderId="9" xfId="4" applyNumberFormat="1" applyFont="1" applyFill="1" applyBorder="1" applyAlignment="1" applyProtection="1">
      <alignment horizontal="center" vertical="center" wrapText="1"/>
      <protection hidden="1"/>
    </xf>
    <xf numFmtId="2" fontId="8" fillId="0" borderId="9" xfId="5" applyNumberFormat="1" applyFont="1" applyFill="1" applyBorder="1" applyAlignment="1" applyProtection="1">
      <alignment horizontal="center" wrapText="1"/>
      <protection hidden="1"/>
    </xf>
    <xf numFmtId="49" fontId="8" fillId="0" borderId="9" xfId="4" applyNumberFormat="1" applyFont="1" applyFill="1" applyBorder="1" applyAlignment="1" applyProtection="1">
      <alignment horizontal="center" vertical="center" wrapText="1"/>
      <protection hidden="1"/>
    </xf>
    <xf numFmtId="49" fontId="8" fillId="0" borderId="9" xfId="5" applyNumberFormat="1" applyFont="1" applyFill="1" applyBorder="1" applyAlignment="1" applyProtection="1">
      <alignment horizontal="center" vertical="center" wrapText="1"/>
      <protection hidden="1"/>
    </xf>
    <xf numFmtId="2" fontId="5" fillId="0" borderId="0" xfId="7" applyNumberFormat="1"/>
    <xf numFmtId="4" fontId="5" fillId="0" borderId="0" xfId="7" applyNumberFormat="1" applyBorder="1"/>
    <xf numFmtId="0" fontId="5" fillId="0" borderId="0" xfId="7" applyBorder="1"/>
    <xf numFmtId="4" fontId="3" fillId="0" borderId="9" xfId="4" applyNumberFormat="1" applyFont="1" applyFill="1" applyBorder="1" applyAlignment="1" applyProtection="1">
      <alignment horizontal="center" vertical="center" wrapText="1"/>
      <protection hidden="1"/>
    </xf>
    <xf numFmtId="4" fontId="3" fillId="0" borderId="9" xfId="5" applyNumberFormat="1" applyFont="1" applyFill="1" applyBorder="1" applyAlignment="1" applyProtection="1">
      <alignment horizontal="center" vertical="center" wrapText="1"/>
      <protection hidden="1"/>
    </xf>
    <xf numFmtId="171" fontId="8" fillId="0" borderId="0" xfId="4" applyNumberFormat="1" applyFont="1" applyFill="1" applyBorder="1" applyAlignment="1" applyProtection="1">
      <alignment wrapText="1"/>
      <protection hidden="1"/>
    </xf>
    <xf numFmtId="0" fontId="5" fillId="2" borderId="0" xfId="7" applyFill="1"/>
    <xf numFmtId="2" fontId="5" fillId="2" borderId="0" xfId="7" applyNumberFormat="1" applyFill="1"/>
    <xf numFmtId="0" fontId="5" fillId="2" borderId="0" xfId="7" applyFill="1" applyBorder="1"/>
    <xf numFmtId="2" fontId="5" fillId="0" borderId="0" xfId="7" applyNumberFormat="1" applyFill="1"/>
    <xf numFmtId="0" fontId="5" fillId="2" borderId="0" xfId="7" applyFont="1" applyFill="1"/>
    <xf numFmtId="2" fontId="5" fillId="2" borderId="0" xfId="7" applyNumberFormat="1" applyFont="1" applyFill="1"/>
    <xf numFmtId="0" fontId="13" fillId="0" borderId="9" xfId="4" applyNumberFormat="1" applyFont="1" applyFill="1" applyBorder="1" applyAlignment="1" applyProtection="1">
      <alignment wrapText="1"/>
      <protection hidden="1"/>
    </xf>
    <xf numFmtId="49" fontId="13" fillId="0" borderId="9" xfId="5" applyNumberFormat="1" applyFont="1" applyFill="1" applyBorder="1" applyAlignment="1" applyProtection="1">
      <alignment horizontal="center" wrapText="1"/>
      <protection hidden="1"/>
    </xf>
    <xf numFmtId="0" fontId="13" fillId="0" borderId="9" xfId="5" applyFont="1" applyFill="1" applyBorder="1" applyAlignment="1" applyProtection="1">
      <alignment horizontal="center" vertical="center" wrapText="1"/>
      <protection hidden="1"/>
    </xf>
    <xf numFmtId="0" fontId="13" fillId="0" borderId="9" xfId="5" applyNumberFormat="1" applyFont="1" applyFill="1" applyBorder="1" applyAlignment="1" applyProtection="1">
      <alignment horizontal="center" vertical="center" wrapText="1"/>
      <protection hidden="1"/>
    </xf>
    <xf numFmtId="0" fontId="13" fillId="0" borderId="9" xfId="4" applyFont="1" applyFill="1" applyBorder="1" applyAlignment="1" applyProtection="1">
      <alignment horizontal="center" vertical="center" wrapText="1"/>
      <protection hidden="1"/>
    </xf>
    <xf numFmtId="0" fontId="14" fillId="0" borderId="9" xfId="5" applyNumberFormat="1" applyFont="1" applyFill="1" applyBorder="1" applyAlignment="1" applyProtection="1">
      <alignment horizontal="left" wrapText="1"/>
      <protection hidden="1"/>
    </xf>
    <xf numFmtId="49" fontId="14" fillId="0" borderId="9" xfId="5" applyNumberFormat="1" applyFont="1" applyFill="1" applyBorder="1" applyAlignment="1" applyProtection="1">
      <alignment horizontal="center" wrapText="1"/>
      <protection hidden="1"/>
    </xf>
    <xf numFmtId="1" fontId="14" fillId="0" borderId="9" xfId="5" applyNumberFormat="1" applyFont="1" applyFill="1" applyBorder="1" applyAlignment="1" applyProtection="1">
      <alignment horizontal="center" wrapText="1"/>
      <protection hidden="1"/>
    </xf>
    <xf numFmtId="170" fontId="14" fillId="0" borderId="9" xfId="5" applyNumberFormat="1" applyFont="1" applyFill="1" applyBorder="1" applyAlignment="1" applyProtection="1">
      <alignment horizontal="center" wrapText="1"/>
      <protection hidden="1"/>
    </xf>
    <xf numFmtId="165" fontId="14" fillId="0" borderId="9" xfId="5" applyNumberFormat="1" applyFont="1" applyFill="1" applyBorder="1" applyAlignment="1" applyProtection="1">
      <alignment horizontal="center" wrapText="1"/>
      <protection hidden="1"/>
    </xf>
    <xf numFmtId="168" fontId="14" fillId="0" borderId="9" xfId="5" applyNumberFormat="1" applyFont="1" applyFill="1" applyBorder="1" applyAlignment="1" applyProtection="1">
      <alignment horizontal="center" wrapText="1"/>
      <protection hidden="1"/>
    </xf>
    <xf numFmtId="0" fontId="13" fillId="0" borderId="9" xfId="5" applyNumberFormat="1" applyFont="1" applyFill="1" applyBorder="1" applyAlignment="1" applyProtection="1">
      <alignment horizontal="left" wrapText="1"/>
      <protection hidden="1"/>
    </xf>
    <xf numFmtId="165" fontId="13" fillId="0" borderId="9" xfId="5" applyNumberFormat="1" applyFont="1" applyFill="1" applyBorder="1" applyAlignment="1" applyProtection="1">
      <alignment horizontal="center" wrapText="1"/>
      <protection hidden="1"/>
    </xf>
    <xf numFmtId="1" fontId="13" fillId="0" borderId="9" xfId="5" applyNumberFormat="1" applyFont="1" applyFill="1" applyBorder="1" applyAlignment="1" applyProtection="1">
      <alignment horizontal="center" wrapText="1"/>
      <protection hidden="1"/>
    </xf>
    <xf numFmtId="170" fontId="13" fillId="0" borderId="9" xfId="5" applyNumberFormat="1" applyFont="1" applyFill="1" applyBorder="1" applyAlignment="1" applyProtection="1">
      <alignment horizontal="center" wrapText="1"/>
      <protection hidden="1"/>
    </xf>
    <xf numFmtId="168" fontId="13" fillId="0" borderId="9" xfId="5" applyNumberFormat="1" applyFont="1" applyFill="1" applyBorder="1" applyAlignment="1" applyProtection="1">
      <alignment horizontal="center" wrapText="1"/>
      <protection hidden="1"/>
    </xf>
    <xf numFmtId="0" fontId="15" fillId="0" borderId="9" xfId="2" quotePrefix="1" applyNumberFormat="1" applyFont="1" applyBorder="1" applyAlignment="1">
      <alignment horizontal="left" wrapText="1"/>
    </xf>
    <xf numFmtId="0" fontId="14" fillId="2" borderId="9" xfId="5" applyNumberFormat="1" applyFont="1" applyFill="1" applyBorder="1" applyAlignment="1" applyProtection="1">
      <alignment horizontal="left" wrapText="1"/>
      <protection hidden="1"/>
    </xf>
    <xf numFmtId="49" fontId="14" fillId="2" borderId="9" xfId="5" applyNumberFormat="1" applyFont="1" applyFill="1" applyBorder="1" applyAlignment="1" applyProtection="1">
      <alignment horizontal="center" wrapText="1"/>
      <protection hidden="1"/>
    </xf>
    <xf numFmtId="0" fontId="13" fillId="2" borderId="9" xfId="5" applyNumberFormat="1" applyFont="1" applyFill="1" applyBorder="1" applyAlignment="1" applyProtection="1">
      <alignment horizontal="left" wrapText="1"/>
      <protection hidden="1"/>
    </xf>
    <xf numFmtId="165" fontId="14" fillId="2" borderId="9" xfId="5" applyNumberFormat="1" applyFont="1" applyFill="1" applyBorder="1" applyAlignment="1" applyProtection="1">
      <alignment horizontal="center" wrapText="1"/>
      <protection hidden="1"/>
    </xf>
    <xf numFmtId="1" fontId="14" fillId="2" borderId="9" xfId="5" applyNumberFormat="1" applyFont="1" applyFill="1" applyBorder="1" applyAlignment="1" applyProtection="1">
      <alignment horizontal="center" wrapText="1"/>
      <protection hidden="1"/>
    </xf>
    <xf numFmtId="170" fontId="14" fillId="2" borderId="9" xfId="5" applyNumberFormat="1" applyFont="1" applyFill="1" applyBorder="1" applyAlignment="1" applyProtection="1">
      <alignment horizontal="center" wrapText="1"/>
      <protection hidden="1"/>
    </xf>
    <xf numFmtId="168" fontId="14" fillId="2" borderId="9" xfId="5" applyNumberFormat="1" applyFont="1" applyFill="1" applyBorder="1" applyAlignment="1" applyProtection="1">
      <alignment horizontal="center" wrapText="1"/>
      <protection hidden="1"/>
    </xf>
    <xf numFmtId="0" fontId="14" fillId="2" borderId="9" xfId="7" applyNumberFormat="1" applyFont="1" applyFill="1" applyBorder="1" applyAlignment="1" applyProtection="1">
      <alignment horizontal="left" wrapText="1"/>
    </xf>
    <xf numFmtId="0" fontId="14" fillId="2" borderId="9" xfId="7" applyNumberFormat="1" applyFont="1" applyFill="1" applyBorder="1" applyAlignment="1" applyProtection="1">
      <alignment wrapText="1"/>
    </xf>
    <xf numFmtId="0" fontId="14" fillId="2" borderId="9" xfId="7" applyNumberFormat="1" applyFont="1" applyFill="1" applyBorder="1" applyAlignment="1" applyProtection="1">
      <alignment horizontal="center" wrapText="1"/>
    </xf>
    <xf numFmtId="49" fontId="14" fillId="2" borderId="9" xfId="7" applyNumberFormat="1" applyFont="1" applyFill="1" applyBorder="1" applyAlignment="1" applyProtection="1">
      <alignment horizontal="center" wrapText="1"/>
    </xf>
    <xf numFmtId="0" fontId="9" fillId="0" borderId="9" xfId="6" applyFont="1" applyBorder="1" applyAlignment="1">
      <alignment wrapText="1"/>
    </xf>
    <xf numFmtId="0" fontId="14" fillId="0" borderId="9" xfId="7" applyNumberFormat="1" applyFont="1" applyFill="1" applyBorder="1" applyAlignment="1" applyProtection="1">
      <alignment horizontal="left" wrapText="1"/>
    </xf>
    <xf numFmtId="49" fontId="14" fillId="0" borderId="9" xfId="7" applyNumberFormat="1" applyFont="1" applyFill="1" applyBorder="1" applyAlignment="1" applyProtection="1">
      <alignment horizontal="right"/>
    </xf>
    <xf numFmtId="0" fontId="14" fillId="0" borderId="9" xfId="7" applyNumberFormat="1" applyFont="1" applyFill="1" applyBorder="1" applyAlignment="1" applyProtection="1">
      <alignment horizontal="center"/>
    </xf>
    <xf numFmtId="49" fontId="14" fillId="0" borderId="9" xfId="7" applyNumberFormat="1" applyFont="1" applyFill="1" applyBorder="1" applyAlignment="1" applyProtection="1">
      <alignment horizontal="center"/>
    </xf>
    <xf numFmtId="0" fontId="14" fillId="0" borderId="9" xfId="7" applyFont="1" applyFill="1" applyBorder="1" applyAlignment="1">
      <alignment wrapText="1"/>
    </xf>
    <xf numFmtId="0" fontId="14" fillId="0" borderId="9" xfId="4" applyNumberFormat="1" applyFont="1" applyFill="1" applyBorder="1" applyAlignment="1" applyProtection="1">
      <alignment wrapText="1"/>
      <protection hidden="1"/>
    </xf>
    <xf numFmtId="0" fontId="16" fillId="0" borderId="9" xfId="5" applyNumberFormat="1" applyFont="1" applyFill="1" applyBorder="1" applyAlignment="1" applyProtection="1">
      <alignment horizontal="left" wrapText="1"/>
      <protection hidden="1"/>
    </xf>
    <xf numFmtId="49" fontId="16" fillId="0" borderId="9" xfId="5" applyNumberFormat="1" applyFont="1" applyFill="1" applyBorder="1" applyAlignment="1" applyProtection="1">
      <alignment horizontal="center" wrapText="1"/>
      <protection hidden="1"/>
    </xf>
    <xf numFmtId="49" fontId="14" fillId="0" borderId="9" xfId="5" applyNumberFormat="1" applyFont="1" applyFill="1" applyBorder="1" applyAlignment="1" applyProtection="1">
      <alignment horizontal="left" wrapText="1"/>
      <protection hidden="1"/>
    </xf>
    <xf numFmtId="49" fontId="13" fillId="0" borderId="9" xfId="5" applyNumberFormat="1" applyFont="1" applyFill="1" applyBorder="1" applyAlignment="1" applyProtection="1">
      <alignment horizontal="left" wrapText="1"/>
      <protection hidden="1"/>
    </xf>
    <xf numFmtId="49" fontId="16" fillId="0" borderId="9" xfId="5" applyNumberFormat="1" applyFont="1" applyFill="1" applyBorder="1" applyAlignment="1" applyProtection="1">
      <alignment horizontal="left" wrapText="1"/>
      <protection hidden="1"/>
    </xf>
    <xf numFmtId="0" fontId="14" fillId="0" borderId="9" xfId="7" applyNumberFormat="1" applyFont="1" applyFill="1" applyBorder="1" applyAlignment="1" applyProtection="1">
      <alignment horizontal="left" vertical="center" wrapText="1"/>
    </xf>
    <xf numFmtId="0" fontId="13" fillId="0" borderId="9" xfId="7" applyNumberFormat="1" applyFont="1" applyFill="1" applyBorder="1" applyAlignment="1" applyProtection="1">
      <alignment horizontal="left" vertical="center" wrapText="1"/>
    </xf>
    <xf numFmtId="0" fontId="16" fillId="0" borderId="9" xfId="7" applyNumberFormat="1" applyFont="1" applyFill="1" applyBorder="1" applyAlignment="1" applyProtection="1">
      <alignment horizontal="left" vertical="center" wrapText="1"/>
    </xf>
    <xf numFmtId="49" fontId="14" fillId="0" borderId="9" xfId="5" applyNumberFormat="1" applyFont="1" applyFill="1" applyBorder="1" applyAlignment="1" applyProtection="1">
      <alignment horizontal="center"/>
      <protection hidden="1"/>
    </xf>
    <xf numFmtId="0" fontId="13" fillId="0" borderId="9" xfId="2" applyNumberFormat="1" applyFont="1" applyFill="1" applyBorder="1" applyAlignment="1" applyProtection="1">
      <alignment horizontal="left" vertical="center" wrapText="1"/>
    </xf>
    <xf numFmtId="0" fontId="14" fillId="0" borderId="9" xfId="2" applyNumberFormat="1" applyFont="1" applyFill="1" applyBorder="1" applyAlignment="1" applyProtection="1">
      <alignment horizontal="left" vertical="center" wrapText="1"/>
    </xf>
    <xf numFmtId="49" fontId="13" fillId="2" borderId="9" xfId="5" applyNumberFormat="1" applyFont="1" applyFill="1" applyBorder="1" applyAlignment="1" applyProtection="1">
      <alignment horizontal="center" wrapText="1"/>
      <protection hidden="1"/>
    </xf>
    <xf numFmtId="49" fontId="16" fillId="2" borderId="9" xfId="5" applyNumberFormat="1" applyFont="1" applyFill="1" applyBorder="1" applyAlignment="1" applyProtection="1">
      <alignment horizontal="left" wrapText="1"/>
      <protection hidden="1"/>
    </xf>
    <xf numFmtId="0" fontId="13" fillId="0" borderId="9" xfId="7" applyFont="1" applyFill="1" applyBorder="1" applyAlignment="1">
      <alignment horizontal="justify" vertical="center" wrapText="1"/>
    </xf>
    <xf numFmtId="0" fontId="13" fillId="0" borderId="9" xfId="2" applyFont="1" applyFill="1" applyBorder="1" applyAlignment="1">
      <alignment horizontal="justify" vertical="center" wrapText="1"/>
    </xf>
    <xf numFmtId="0" fontId="13" fillId="0" borderId="9" xfId="2" applyNumberFormat="1" applyFont="1" applyFill="1" applyBorder="1" applyAlignment="1">
      <alignment horizontal="justify" vertical="center" wrapText="1"/>
    </xf>
    <xf numFmtId="0" fontId="13" fillId="0" borderId="9" xfId="7" applyNumberFormat="1" applyFont="1" applyFill="1" applyBorder="1" applyAlignment="1">
      <alignment horizontal="justify" vertical="center" wrapText="1"/>
    </xf>
    <xf numFmtId="0" fontId="14" fillId="2" borderId="9" xfId="7" applyNumberFormat="1" applyFont="1" applyFill="1" applyBorder="1" applyAlignment="1" applyProtection="1">
      <alignment horizontal="left" vertical="center" wrapText="1"/>
    </xf>
    <xf numFmtId="4" fontId="4" fillId="0" borderId="9" xfId="5" applyNumberFormat="1" applyFont="1" applyFill="1" applyBorder="1" applyAlignment="1" applyProtection="1">
      <alignment horizontal="center" wrapText="1"/>
      <protection hidden="1"/>
    </xf>
    <xf numFmtId="166" fontId="3" fillId="0" borderId="9" xfId="4" applyNumberFormat="1" applyFont="1" applyFill="1" applyBorder="1" applyAlignment="1" applyProtection="1">
      <alignment horizontal="center"/>
      <protection hidden="1"/>
    </xf>
    <xf numFmtId="164" fontId="3" fillId="0" borderId="9" xfId="4" applyNumberFormat="1" applyFont="1" applyFill="1" applyBorder="1" applyAlignment="1" applyProtection="1">
      <alignment horizontal="center"/>
      <protection hidden="1"/>
    </xf>
    <xf numFmtId="4" fontId="3" fillId="0" borderId="9" xfId="5" applyNumberFormat="1" applyFont="1" applyFill="1" applyBorder="1" applyAlignment="1" applyProtection="1">
      <alignment horizontal="center" wrapText="1"/>
      <protection hidden="1"/>
    </xf>
    <xf numFmtId="171" fontId="3" fillId="0" borderId="9" xfId="4" applyNumberFormat="1" applyFont="1" applyFill="1" applyBorder="1" applyAlignment="1" applyProtection="1">
      <alignment horizontal="center" wrapText="1"/>
      <protection hidden="1"/>
    </xf>
    <xf numFmtId="4" fontId="4" fillId="2" borderId="9" xfId="5" applyNumberFormat="1" applyFont="1" applyFill="1" applyBorder="1" applyAlignment="1" applyProtection="1">
      <alignment horizontal="center" wrapText="1"/>
      <protection hidden="1"/>
    </xf>
    <xf numFmtId="4" fontId="17" fillId="0" borderId="9" xfId="5" applyNumberFormat="1" applyFont="1" applyFill="1" applyBorder="1" applyAlignment="1" applyProtection="1">
      <alignment horizontal="center" wrapText="1"/>
      <protection hidden="1"/>
    </xf>
    <xf numFmtId="4" fontId="3" fillId="2" borderId="9" xfId="5" applyNumberFormat="1" applyFont="1" applyFill="1" applyBorder="1" applyAlignment="1" applyProtection="1">
      <alignment horizontal="center" wrapText="1"/>
      <protection hidden="1"/>
    </xf>
    <xf numFmtId="4" fontId="17" fillId="0" borderId="9" xfId="7" applyNumberFormat="1" applyFont="1" applyFill="1" applyBorder="1" applyAlignment="1" applyProtection="1">
      <alignment horizontal="center" vertical="center" wrapText="1"/>
    </xf>
    <xf numFmtId="0" fontId="1" fillId="0" borderId="0" xfId="1" applyNumberFormat="1" applyFont="1" applyFill="1" applyAlignment="1" applyProtection="1">
      <alignment horizontal="right"/>
      <protection hidden="1"/>
    </xf>
    <xf numFmtId="0" fontId="1" fillId="0" borderId="0" xfId="1" applyFont="1" applyFill="1" applyProtection="1">
      <protection hidden="1"/>
    </xf>
    <xf numFmtId="0" fontId="1" fillId="0" borderId="0" xfId="1" applyFont="1" applyFill="1"/>
    <xf numFmtId="0" fontId="1" fillId="0" borderId="9" xfId="1" applyNumberFormat="1" applyFont="1" applyFill="1" applyBorder="1" applyAlignment="1" applyProtection="1">
      <alignment horizontal="center" vertical="center" wrapText="1"/>
      <protection hidden="1"/>
    </xf>
    <xf numFmtId="0" fontId="2" fillId="0" borderId="0" xfId="1" applyNumberFormat="1" applyFont="1" applyFill="1" applyAlignment="1" applyProtection="1">
      <alignment horizontal="center" vertical="center" wrapText="1"/>
      <protection hidden="1"/>
    </xf>
    <xf numFmtId="0" fontId="2" fillId="0" borderId="10" xfId="1" applyNumberFormat="1" applyFont="1" applyFill="1" applyBorder="1" applyAlignment="1" applyProtection="1">
      <alignment horizontal="center" vertical="center" wrapText="1"/>
      <protection hidden="1"/>
    </xf>
    <xf numFmtId="0" fontId="1" fillId="0" borderId="11" xfId="1" applyNumberFormat="1" applyFont="1" applyFill="1" applyBorder="1" applyAlignment="1" applyProtection="1">
      <alignment horizontal="center" vertical="center" wrapText="1"/>
      <protection hidden="1"/>
    </xf>
    <xf numFmtId="0" fontId="1" fillId="0" borderId="1" xfId="1" applyFont="1" applyFill="1" applyBorder="1" applyAlignment="1" applyProtection="1">
      <protection hidden="1"/>
    </xf>
    <xf numFmtId="0" fontId="1" fillId="0" borderId="9" xfId="1" applyNumberFormat="1" applyFont="1" applyFill="1" applyBorder="1" applyAlignment="1" applyProtection="1">
      <alignment wrapText="1"/>
      <protection hidden="1"/>
    </xf>
    <xf numFmtId="0" fontId="1" fillId="0" borderId="9" xfId="1" applyNumberFormat="1" applyFont="1" applyFill="1" applyBorder="1" applyAlignment="1" applyProtection="1">
      <alignment horizontal="center"/>
      <protection hidden="1"/>
    </xf>
    <xf numFmtId="168" fontId="1" fillId="0" borderId="9" xfId="1" applyNumberFormat="1" applyFont="1" applyFill="1" applyBorder="1" applyAlignment="1" applyProtection="1">
      <protection hidden="1"/>
    </xf>
    <xf numFmtId="167" fontId="1" fillId="0" borderId="9" xfId="1" applyNumberFormat="1" applyFont="1" applyFill="1" applyBorder="1" applyAlignment="1" applyProtection="1">
      <protection hidden="1"/>
    </xf>
    <xf numFmtId="165" fontId="1" fillId="0" borderId="9" xfId="1" applyNumberFormat="1" applyFont="1" applyFill="1" applyBorder="1" applyAlignment="1" applyProtection="1">
      <protection hidden="1"/>
    </xf>
    <xf numFmtId="0" fontId="1" fillId="0" borderId="12" xfId="1" applyNumberFormat="1" applyFont="1" applyFill="1" applyBorder="1" applyAlignment="1" applyProtection="1">
      <alignment horizontal="center" wrapText="1"/>
      <protection hidden="1"/>
    </xf>
    <xf numFmtId="164" fontId="1" fillId="0" borderId="12" xfId="1" applyNumberFormat="1" applyFont="1" applyFill="1" applyBorder="1" applyAlignment="1" applyProtection="1">
      <alignment horizontal="right"/>
      <protection hidden="1"/>
    </xf>
    <xf numFmtId="164" fontId="1" fillId="0" borderId="11" xfId="1" applyNumberFormat="1" applyFont="1" applyFill="1" applyBorder="1" applyAlignment="1" applyProtection="1">
      <alignment horizontal="right"/>
      <protection hidden="1"/>
    </xf>
    <xf numFmtId="164" fontId="1" fillId="0" borderId="13" xfId="1" applyNumberFormat="1" applyFont="1" applyFill="1" applyBorder="1" applyAlignment="1" applyProtection="1">
      <alignment horizontal="right"/>
      <protection hidden="1"/>
    </xf>
    <xf numFmtId="166" fontId="1" fillId="0" borderId="0" xfId="1" applyNumberFormat="1" applyFont="1" applyFill="1" applyAlignment="1" applyProtection="1">
      <protection hidden="1"/>
    </xf>
    <xf numFmtId="0" fontId="1" fillId="0" borderId="0" xfId="1" applyFont="1" applyFill="1" applyAlignment="1" applyProtection="1">
      <protection hidden="1"/>
    </xf>
    <xf numFmtId="0" fontId="1" fillId="0" borderId="9" xfId="1" applyFont="1" applyFill="1" applyBorder="1" applyAlignment="1" applyProtection="1">
      <alignment wrapText="1"/>
      <protection hidden="1"/>
    </xf>
    <xf numFmtId="0" fontId="1" fillId="0" borderId="9" xfId="1" applyFont="1" applyFill="1" applyBorder="1" applyAlignment="1" applyProtection="1">
      <protection hidden="1"/>
    </xf>
    <xf numFmtId="0" fontId="1" fillId="0" borderId="9" xfId="1" applyNumberFormat="1" applyFont="1" applyFill="1" applyBorder="1" applyAlignment="1" applyProtection="1">
      <protection hidden="1"/>
    </xf>
    <xf numFmtId="0" fontId="1" fillId="0" borderId="12" xfId="1" applyNumberFormat="1" applyFont="1" applyFill="1" applyBorder="1" applyAlignment="1" applyProtection="1">
      <alignment horizontal="center"/>
      <protection hidden="1"/>
    </xf>
    <xf numFmtId="0" fontId="1" fillId="0" borderId="11" xfId="1" applyFont="1" applyFill="1" applyBorder="1" applyAlignment="1" applyProtection="1">
      <alignment wrapText="1"/>
      <protection hidden="1"/>
    </xf>
    <xf numFmtId="0" fontId="1" fillId="0" borderId="11" xfId="1" applyFont="1" applyFill="1" applyBorder="1" applyAlignment="1" applyProtection="1">
      <protection hidden="1"/>
    </xf>
    <xf numFmtId="0" fontId="1" fillId="0" borderId="11" xfId="1" applyNumberFormat="1" applyFont="1" applyFill="1" applyBorder="1" applyAlignment="1" applyProtection="1">
      <alignment horizontal="center"/>
      <protection hidden="1"/>
    </xf>
    <xf numFmtId="0" fontId="1" fillId="0" borderId="14" xfId="1" applyNumberFormat="1" applyFont="1" applyFill="1" applyBorder="1" applyAlignment="1" applyProtection="1">
      <alignment horizontal="center"/>
      <protection hidden="1"/>
    </xf>
    <xf numFmtId="164" fontId="1" fillId="0" borderId="14" xfId="1" applyNumberFormat="1" applyFont="1" applyFill="1" applyBorder="1" applyAlignment="1" applyProtection="1">
      <alignment horizontal="right"/>
      <protection hidden="1"/>
    </xf>
    <xf numFmtId="164" fontId="1" fillId="0" borderId="15" xfId="1" applyNumberFormat="1" applyFont="1" applyFill="1" applyBorder="1" applyAlignment="1" applyProtection="1">
      <alignment horizontal="right"/>
      <protection hidden="1"/>
    </xf>
    <xf numFmtId="164" fontId="1" fillId="0" borderId="9" xfId="1" applyNumberFormat="1" applyFont="1" applyFill="1" applyBorder="1" applyAlignment="1" applyProtection="1">
      <alignment horizontal="right"/>
      <protection hidden="1"/>
    </xf>
    <xf numFmtId="0" fontId="18" fillId="0" borderId="0" xfId="1" applyFont="1" applyFill="1" applyProtection="1">
      <protection hidden="1"/>
    </xf>
    <xf numFmtId="0" fontId="19" fillId="0" borderId="0" xfId="1" applyNumberFormat="1" applyFont="1" applyFill="1" applyAlignment="1" applyProtection="1">
      <alignment horizontal="right"/>
      <protection hidden="1"/>
    </xf>
    <xf numFmtId="0" fontId="18" fillId="0" borderId="0" xfId="1" applyFont="1" applyFill="1"/>
    <xf numFmtId="0" fontId="20" fillId="0" borderId="0" xfId="1" applyNumberFormat="1" applyFont="1" applyFill="1" applyAlignment="1" applyProtection="1">
      <alignment horizontal="centerContinuous"/>
      <protection hidden="1"/>
    </xf>
    <xf numFmtId="0" fontId="19" fillId="0" borderId="11" xfId="1" applyNumberFormat="1" applyFont="1" applyFill="1" applyBorder="1" applyAlignment="1" applyProtection="1">
      <alignment horizontal="center" vertical="center" wrapText="1"/>
      <protection hidden="1"/>
    </xf>
    <xf numFmtId="0" fontId="21" fillId="0" borderId="0" xfId="1" applyNumberFormat="1" applyFont="1" applyFill="1" applyAlignment="1" applyProtection="1">
      <alignment horizontal="center" vertical="center" wrapText="1"/>
      <protection hidden="1"/>
    </xf>
    <xf numFmtId="0" fontId="18" fillId="0" borderId="0" xfId="1" applyNumberFormat="1" applyFont="1" applyFill="1" applyBorder="1" applyAlignment="1" applyProtection="1">
      <protection hidden="1"/>
    </xf>
    <xf numFmtId="0" fontId="19" fillId="0" borderId="9" xfId="1" applyNumberFormat="1" applyFont="1" applyFill="1" applyBorder="1" applyAlignment="1" applyProtection="1">
      <alignment horizontal="center" vertical="center" wrapText="1"/>
      <protection hidden="1"/>
    </xf>
    <xf numFmtId="0" fontId="18" fillId="0" borderId="0" xfId="1" applyFont="1" applyFill="1" applyBorder="1" applyProtection="1">
      <protection hidden="1"/>
    </xf>
    <xf numFmtId="0" fontId="19" fillId="0" borderId="1" xfId="1" applyFont="1" applyFill="1" applyBorder="1" applyAlignment="1" applyProtection="1">
      <protection hidden="1"/>
    </xf>
    <xf numFmtId="0" fontId="18" fillId="0" borderId="9" xfId="1" applyNumberFormat="1" applyFont="1" applyFill="1" applyBorder="1" applyAlignment="1" applyProtection="1">
      <alignment wrapText="1"/>
      <protection hidden="1"/>
    </xf>
    <xf numFmtId="0" fontId="18" fillId="0" borderId="9" xfId="1" applyNumberFormat="1" applyFont="1" applyFill="1" applyBorder="1" applyAlignment="1" applyProtection="1">
      <alignment horizontal="center"/>
      <protection hidden="1"/>
    </xf>
    <xf numFmtId="0" fontId="18" fillId="0" borderId="9" xfId="1" applyNumberFormat="1" applyFont="1" applyFill="1" applyBorder="1" applyAlignment="1" applyProtection="1">
      <protection hidden="1"/>
    </xf>
    <xf numFmtId="0" fontId="18" fillId="0" borderId="12" xfId="1" applyNumberFormat="1" applyFont="1" applyFill="1" applyBorder="1" applyAlignment="1" applyProtection="1">
      <alignment horizontal="center" wrapText="1"/>
      <protection hidden="1"/>
    </xf>
    <xf numFmtId="164" fontId="18" fillId="0" borderId="9" xfId="1" applyNumberFormat="1" applyFont="1" applyFill="1" applyBorder="1" applyAlignment="1" applyProtection="1">
      <alignment horizontal="right"/>
      <protection hidden="1"/>
    </xf>
    <xf numFmtId="166" fontId="19" fillId="0" borderId="0" xfId="1" applyNumberFormat="1" applyFont="1" applyFill="1" applyAlignment="1" applyProtection="1">
      <protection hidden="1"/>
    </xf>
    <xf numFmtId="0" fontId="19" fillId="0" borderId="0" xfId="1" applyFont="1" applyFill="1" applyAlignment="1" applyProtection="1">
      <protection hidden="1"/>
    </xf>
    <xf numFmtId="0" fontId="18" fillId="0" borderId="12" xfId="1" applyNumberFormat="1" applyFont="1" applyFill="1" applyBorder="1" applyAlignment="1" applyProtection="1">
      <alignment horizontal="center"/>
      <protection hidden="1"/>
    </xf>
    <xf numFmtId="0" fontId="18" fillId="0" borderId="9" xfId="1" applyFont="1" applyFill="1" applyBorder="1" applyAlignment="1" applyProtection="1">
      <alignment wrapText="1"/>
      <protection hidden="1"/>
    </xf>
    <xf numFmtId="0" fontId="18" fillId="0" borderId="9" xfId="1" applyFont="1" applyFill="1" applyBorder="1" applyAlignment="1" applyProtection="1">
      <protection hidden="1"/>
    </xf>
    <xf numFmtId="0" fontId="19" fillId="0" borderId="0" xfId="1" applyNumberFormat="1" applyFont="1" applyFill="1" applyAlignment="1" applyProtection="1">
      <protection hidden="1"/>
    </xf>
    <xf numFmtId="164" fontId="18" fillId="0" borderId="11" xfId="1" applyNumberFormat="1" applyFont="1" applyFill="1" applyBorder="1" applyAlignment="1" applyProtection="1">
      <alignment horizontal="right"/>
      <protection hidden="1"/>
    </xf>
    <xf numFmtId="164" fontId="18" fillId="0" borderId="12" xfId="1" applyNumberFormat="1" applyFont="1" applyFill="1" applyBorder="1" applyAlignment="1" applyProtection="1">
      <alignment horizontal="right"/>
      <protection hidden="1"/>
    </xf>
    <xf numFmtId="164" fontId="18" fillId="0" borderId="9" xfId="1" applyNumberFormat="1" applyFont="1" applyFill="1" applyBorder="1" applyAlignment="1" applyProtection="1">
      <alignment horizontal="center"/>
      <protection hidden="1"/>
    </xf>
    <xf numFmtId="0" fontId="19" fillId="0" borderId="0" xfId="1" applyNumberFormat="1" applyFont="1" applyFill="1" applyAlignment="1" applyProtection="1">
      <alignment wrapText="1"/>
      <protection hidden="1"/>
    </xf>
    <xf numFmtId="0" fontId="18" fillId="0" borderId="11" xfId="1" applyNumberFormat="1" applyFont="1" applyFill="1" applyBorder="1" applyAlignment="1" applyProtection="1">
      <alignment wrapText="1"/>
      <protection hidden="1"/>
    </xf>
    <xf numFmtId="0" fontId="18" fillId="0" borderId="11" xfId="1" applyNumberFormat="1" applyFont="1" applyFill="1" applyBorder="1" applyAlignment="1" applyProtection="1">
      <protection hidden="1"/>
    </xf>
    <xf numFmtId="0" fontId="18" fillId="0" borderId="11" xfId="1" applyNumberFormat="1" applyFont="1" applyFill="1" applyBorder="1" applyAlignment="1" applyProtection="1">
      <alignment horizontal="center"/>
      <protection hidden="1"/>
    </xf>
    <xf numFmtId="0" fontId="18" fillId="0" borderId="14" xfId="1" applyNumberFormat="1" applyFont="1" applyFill="1" applyBorder="1" applyAlignment="1" applyProtection="1">
      <alignment horizontal="center"/>
      <protection hidden="1"/>
    </xf>
    <xf numFmtId="164" fontId="18" fillId="0" borderId="14" xfId="1" applyNumberFormat="1" applyFont="1" applyFill="1" applyBorder="1" applyAlignment="1" applyProtection="1">
      <alignment horizontal="right"/>
      <protection hidden="1"/>
    </xf>
    <xf numFmtId="164" fontId="18" fillId="0" borderId="11" xfId="1" applyNumberFormat="1" applyFont="1" applyFill="1" applyBorder="1" applyAlignment="1" applyProtection="1">
      <alignment horizontal="center"/>
      <protection hidden="1"/>
    </xf>
    <xf numFmtId="0" fontId="19" fillId="0" borderId="0" xfId="1" applyNumberFormat="1" applyFont="1" applyFill="1" applyAlignment="1" applyProtection="1">
      <alignment horizontal="center"/>
      <protection hidden="1"/>
    </xf>
    <xf numFmtId="164" fontId="22" fillId="0" borderId="0" xfId="1" applyNumberFormat="1" applyFont="1" applyFill="1" applyAlignment="1" applyProtection="1">
      <protection hidden="1"/>
    </xf>
    <xf numFmtId="164" fontId="19" fillId="0" borderId="0" xfId="1" applyNumberFormat="1" applyFont="1" applyFill="1" applyAlignment="1" applyProtection="1">
      <protection hidden="1"/>
    </xf>
    <xf numFmtId="0" fontId="23" fillId="0" borderId="0" xfId="1" applyNumberFormat="1" applyFont="1" applyFill="1" applyAlignment="1" applyProtection="1">
      <alignment horizontal="left"/>
      <protection hidden="1"/>
    </xf>
    <xf numFmtId="0" fontId="19" fillId="0" borderId="0" xfId="1" applyNumberFormat="1" applyFont="1" applyFill="1" applyAlignment="1" applyProtection="1">
      <alignment horizontal="left"/>
      <protection hidden="1"/>
    </xf>
    <xf numFmtId="164" fontId="23" fillId="0" borderId="0" xfId="1" applyNumberFormat="1" applyFont="1" applyFill="1" applyAlignment="1" applyProtection="1">
      <protection hidden="1"/>
    </xf>
    <xf numFmtId="0" fontId="23" fillId="0" borderId="0" xfId="1" applyNumberFormat="1" applyFont="1" applyFill="1" applyAlignment="1" applyProtection="1">
      <protection hidden="1"/>
    </xf>
    <xf numFmtId="14" fontId="18" fillId="0" borderId="0" xfId="1" applyNumberFormat="1" applyFont="1" applyFill="1" applyProtection="1">
      <protection hidden="1"/>
    </xf>
    <xf numFmtId="0" fontId="9" fillId="0" borderId="9" xfId="6" applyFont="1" applyFill="1" applyBorder="1" applyAlignment="1">
      <alignment wrapText="1"/>
    </xf>
    <xf numFmtId="49" fontId="1" fillId="0" borderId="4" xfId="4" applyNumberFormat="1" applyFont="1" applyBorder="1" applyAlignment="1" applyProtection="1">
      <alignment horizontal="center"/>
      <protection hidden="1"/>
    </xf>
    <xf numFmtId="4" fontId="2" fillId="0" borderId="9" xfId="5" applyNumberFormat="1" applyFont="1" applyFill="1" applyBorder="1" applyAlignment="1" applyProtection="1">
      <alignment horizontal="center" wrapText="1"/>
      <protection hidden="1"/>
    </xf>
    <xf numFmtId="0" fontId="26" fillId="0" borderId="0" xfId="7" applyFont="1"/>
    <xf numFmtId="2" fontId="26" fillId="0" borderId="0" xfId="7" applyNumberFormat="1" applyFont="1"/>
    <xf numFmtId="0" fontId="1" fillId="0" borderId="0" xfId="4" applyFont="1" applyAlignment="1" applyProtection="1">
      <alignment horizontal="left"/>
      <protection hidden="1"/>
    </xf>
    <xf numFmtId="0" fontId="28" fillId="0" borderId="0" xfId="10" applyNumberFormat="1" applyFont="1" applyFill="1" applyAlignment="1" applyProtection="1">
      <alignment horizontal="right"/>
      <protection hidden="1"/>
    </xf>
    <xf numFmtId="0" fontId="29" fillId="0" borderId="0" xfId="10" applyNumberFormat="1" applyFont="1" applyFill="1" applyAlignment="1" applyProtection="1">
      <alignment horizontal="centerContinuous"/>
      <protection hidden="1"/>
    </xf>
    <xf numFmtId="0" fontId="28" fillId="0" borderId="11" xfId="10" applyNumberFormat="1" applyFont="1" applyFill="1" applyBorder="1" applyAlignment="1" applyProtection="1">
      <alignment horizontal="center" vertical="center" wrapText="1"/>
      <protection hidden="1"/>
    </xf>
    <xf numFmtId="0" fontId="30" fillId="0" borderId="0" xfId="10" applyNumberFormat="1" applyFont="1" applyFill="1" applyAlignment="1" applyProtection="1">
      <alignment horizontal="center" vertical="center" wrapText="1"/>
      <protection hidden="1"/>
    </xf>
    <xf numFmtId="0" fontId="28" fillId="0" borderId="9" xfId="10" applyNumberFormat="1" applyFont="1" applyFill="1" applyBorder="1" applyAlignment="1" applyProtection="1">
      <alignment horizontal="center" vertical="center" wrapText="1"/>
      <protection hidden="1"/>
    </xf>
    <xf numFmtId="0" fontId="28" fillId="0" borderId="1" xfId="10" applyFont="1" applyFill="1" applyBorder="1" applyAlignment="1" applyProtection="1">
      <protection hidden="1"/>
    </xf>
    <xf numFmtId="0" fontId="28" fillId="0" borderId="9" xfId="10" applyNumberFormat="1" applyFont="1" applyFill="1" applyBorder="1" applyAlignment="1" applyProtection="1">
      <alignment wrapText="1"/>
      <protection hidden="1"/>
    </xf>
    <xf numFmtId="0" fontId="28" fillId="0" borderId="9" xfId="10" applyNumberFormat="1" applyFont="1" applyFill="1" applyBorder="1" applyAlignment="1" applyProtection="1">
      <alignment horizontal="center"/>
      <protection hidden="1"/>
    </xf>
    <xf numFmtId="164" fontId="28" fillId="0" borderId="9" xfId="10" applyNumberFormat="1" applyFont="1" applyFill="1" applyBorder="1" applyAlignment="1" applyProtection="1">
      <alignment horizontal="right"/>
      <protection hidden="1"/>
    </xf>
    <xf numFmtId="166" fontId="28" fillId="0" borderId="0" xfId="10" applyNumberFormat="1" applyFont="1" applyFill="1" applyAlignment="1" applyProtection="1">
      <protection hidden="1"/>
    </xf>
    <xf numFmtId="0" fontId="28" fillId="0" borderId="0" xfId="10" applyFont="1" applyFill="1" applyAlignment="1" applyProtection="1">
      <protection hidden="1"/>
    </xf>
    <xf numFmtId="0" fontId="28" fillId="0" borderId="9" xfId="10" applyFont="1" applyFill="1" applyBorder="1" applyAlignment="1" applyProtection="1">
      <alignment wrapText="1"/>
      <protection hidden="1"/>
    </xf>
    <xf numFmtId="0" fontId="28" fillId="0" borderId="9" xfId="10" applyFont="1" applyFill="1" applyBorder="1" applyAlignment="1" applyProtection="1">
      <protection hidden="1"/>
    </xf>
    <xf numFmtId="0" fontId="28" fillId="0" borderId="9" xfId="10" applyNumberFormat="1" applyFont="1" applyFill="1" applyBorder="1" applyAlignment="1" applyProtection="1">
      <protection hidden="1"/>
    </xf>
    <xf numFmtId="0" fontId="27" fillId="0" borderId="0" xfId="10" applyNumberFormat="1" applyFont="1" applyFill="1" applyBorder="1" applyAlignment="1" applyProtection="1">
      <protection hidden="1"/>
    </xf>
    <xf numFmtId="0" fontId="28" fillId="0" borderId="12" xfId="10" applyNumberFormat="1" applyFont="1" applyFill="1" applyBorder="1" applyAlignment="1" applyProtection="1">
      <alignment horizontal="center" wrapText="1"/>
      <protection hidden="1"/>
    </xf>
    <xf numFmtId="0" fontId="28" fillId="0" borderId="12" xfId="10" applyNumberFormat="1" applyFont="1" applyFill="1" applyBorder="1" applyAlignment="1" applyProtection="1">
      <alignment horizontal="center"/>
      <protection hidden="1"/>
    </xf>
    <xf numFmtId="166" fontId="28" fillId="0" borderId="0" xfId="10" applyNumberFormat="1" applyFont="1" applyFill="1" applyAlignment="1" applyProtection="1">
      <alignment wrapText="1"/>
      <protection hidden="1"/>
    </xf>
    <xf numFmtId="0" fontId="28" fillId="0" borderId="0" xfId="10" applyNumberFormat="1" applyFont="1" applyFill="1" applyAlignment="1" applyProtection="1">
      <protection hidden="1"/>
    </xf>
    <xf numFmtId="0" fontId="28" fillId="0" borderId="11" xfId="10" applyNumberFormat="1" applyFont="1" applyFill="1" applyBorder="1" applyAlignment="1" applyProtection="1">
      <alignment wrapText="1"/>
      <protection hidden="1"/>
    </xf>
    <xf numFmtId="0" fontId="28" fillId="0" borderId="11" xfId="10" applyNumberFormat="1" applyFont="1" applyFill="1" applyBorder="1" applyAlignment="1" applyProtection="1">
      <protection hidden="1"/>
    </xf>
    <xf numFmtId="0" fontId="28" fillId="0" borderId="11" xfId="10" applyNumberFormat="1" applyFont="1" applyFill="1" applyBorder="1" applyAlignment="1" applyProtection="1">
      <alignment horizontal="center"/>
      <protection hidden="1"/>
    </xf>
    <xf numFmtId="0" fontId="28" fillId="0" borderId="14" xfId="10" applyNumberFormat="1" applyFont="1" applyFill="1" applyBorder="1" applyAlignment="1" applyProtection="1">
      <alignment horizontal="center"/>
      <protection hidden="1"/>
    </xf>
    <xf numFmtId="164" fontId="28" fillId="0" borderId="11" xfId="10" applyNumberFormat="1" applyFont="1" applyFill="1" applyBorder="1" applyAlignment="1" applyProtection="1">
      <alignment horizontal="right"/>
      <protection hidden="1"/>
    </xf>
    <xf numFmtId="0" fontId="28" fillId="0" borderId="0" xfId="10" applyNumberFormat="1" applyFont="1" applyFill="1" applyAlignment="1" applyProtection="1">
      <alignment wrapText="1"/>
      <protection hidden="1"/>
    </xf>
    <xf numFmtId="164" fontId="28" fillId="0" borderId="12" xfId="10" applyNumberFormat="1" applyFont="1" applyFill="1" applyBorder="1" applyAlignment="1" applyProtection="1">
      <alignment horizontal="right"/>
      <protection hidden="1"/>
    </xf>
    <xf numFmtId="164" fontId="28" fillId="0" borderId="9" xfId="10" applyNumberFormat="1" applyFont="1" applyFill="1" applyBorder="1" applyAlignment="1" applyProtection="1">
      <alignment horizontal="center"/>
      <protection hidden="1"/>
    </xf>
    <xf numFmtId="0" fontId="28" fillId="0" borderId="0" xfId="10" applyNumberFormat="1" applyFont="1" applyFill="1" applyAlignment="1" applyProtection="1">
      <alignment horizontal="center"/>
      <protection hidden="1"/>
    </xf>
    <xf numFmtId="164" fontId="31" fillId="0" borderId="0" xfId="10" applyNumberFormat="1" applyFont="1" applyFill="1" applyAlignment="1" applyProtection="1">
      <protection hidden="1"/>
    </xf>
    <xf numFmtId="164" fontId="28" fillId="0" borderId="0" xfId="10" applyNumberFormat="1" applyFont="1" applyFill="1" applyAlignment="1" applyProtection="1">
      <protection hidden="1"/>
    </xf>
    <xf numFmtId="0" fontId="32" fillId="0" borderId="0" xfId="10" applyNumberFormat="1" applyFont="1" applyFill="1" applyAlignment="1" applyProtection="1">
      <alignment horizontal="left"/>
      <protection hidden="1"/>
    </xf>
    <xf numFmtId="164" fontId="31" fillId="0" borderId="0" xfId="10" applyNumberFormat="1" applyFont="1" applyFill="1" applyAlignment="1" applyProtection="1">
      <alignment horizontal="center"/>
      <protection hidden="1"/>
    </xf>
    <xf numFmtId="0" fontId="28" fillId="0" borderId="0" xfId="10" applyNumberFormat="1" applyFont="1" applyFill="1" applyAlignment="1" applyProtection="1">
      <alignment horizontal="left"/>
      <protection hidden="1"/>
    </xf>
    <xf numFmtId="164" fontId="28" fillId="0" borderId="0" xfId="10" applyNumberFormat="1" applyFont="1" applyFill="1" applyAlignment="1" applyProtection="1">
      <alignment horizontal="center"/>
      <protection hidden="1"/>
    </xf>
    <xf numFmtId="0" fontId="32" fillId="0" borderId="0" xfId="10" applyNumberFormat="1" applyFont="1" applyFill="1" applyAlignment="1" applyProtection="1">
      <protection hidden="1"/>
    </xf>
    <xf numFmtId="0" fontId="31" fillId="0" borderId="0" xfId="10" applyNumberFormat="1" applyFont="1" applyFill="1" applyAlignment="1" applyProtection="1">
      <alignment horizontal="center"/>
      <protection hidden="1"/>
    </xf>
    <xf numFmtId="0" fontId="27" fillId="0" borderId="0" xfId="10" applyFill="1" applyProtection="1">
      <protection hidden="1"/>
    </xf>
    <xf numFmtId="0" fontId="27" fillId="0" borderId="0" xfId="10" applyFill="1"/>
    <xf numFmtId="0" fontId="27" fillId="0" borderId="0" xfId="10" applyFill="1" applyBorder="1" applyProtection="1">
      <protection hidden="1"/>
    </xf>
    <xf numFmtId="0" fontId="8" fillId="0" borderId="12" xfId="10" applyNumberFormat="1" applyFont="1" applyFill="1" applyBorder="1" applyAlignment="1" applyProtection="1">
      <alignment horizontal="center"/>
      <protection hidden="1"/>
    </xf>
    <xf numFmtId="0" fontId="33" fillId="0" borderId="0" xfId="11" applyNumberFormat="1" applyFont="1" applyFill="1" applyAlignment="1" applyProtection="1">
      <protection hidden="1"/>
    </xf>
    <xf numFmtId="0" fontId="34" fillId="0" borderId="0" xfId="11" applyNumberFormat="1" applyFont="1" applyFill="1" applyAlignment="1" applyProtection="1">
      <alignment horizontal="right"/>
      <protection hidden="1"/>
    </xf>
    <xf numFmtId="0" fontId="35" fillId="0" borderId="0" xfId="11" applyNumberFormat="1" applyFont="1" applyFill="1" applyAlignment="1" applyProtection="1">
      <alignment horizontal="centerContinuous"/>
      <protection hidden="1"/>
    </xf>
    <xf numFmtId="0" fontId="34" fillId="0" borderId="11" xfId="11" applyNumberFormat="1" applyFont="1" applyFill="1" applyBorder="1" applyAlignment="1" applyProtection="1">
      <alignment horizontal="center" vertical="center" wrapText="1"/>
      <protection hidden="1"/>
    </xf>
    <xf numFmtId="0" fontId="36" fillId="0" borderId="0" xfId="11" applyNumberFormat="1" applyFont="1" applyFill="1" applyAlignment="1" applyProtection="1">
      <alignment horizontal="center" vertical="center" wrapText="1"/>
      <protection hidden="1"/>
    </xf>
    <xf numFmtId="0" fontId="36" fillId="0" borderId="10" xfId="11" applyNumberFormat="1" applyFont="1" applyFill="1" applyBorder="1" applyAlignment="1" applyProtection="1">
      <alignment horizontal="center" vertical="center" wrapText="1"/>
      <protection hidden="1"/>
    </xf>
    <xf numFmtId="0" fontId="34" fillId="0" borderId="9" xfId="11" applyNumberFormat="1" applyFont="1" applyFill="1" applyBorder="1" applyAlignment="1" applyProtection="1">
      <alignment horizontal="center" vertical="center" wrapText="1"/>
      <protection hidden="1"/>
    </xf>
    <xf numFmtId="0" fontId="34" fillId="0" borderId="1" xfId="11" applyFont="1" applyFill="1" applyBorder="1" applyAlignment="1" applyProtection="1">
      <protection hidden="1"/>
    </xf>
    <xf numFmtId="0" fontId="34" fillId="0" borderId="9" xfId="11" applyNumberFormat="1" applyFont="1" applyFill="1" applyBorder="1" applyAlignment="1" applyProtection="1">
      <alignment wrapText="1"/>
      <protection hidden="1"/>
    </xf>
    <xf numFmtId="0" fontId="34" fillId="0" borderId="9" xfId="11" applyNumberFormat="1" applyFont="1" applyFill="1" applyBorder="1" applyAlignment="1" applyProtection="1">
      <alignment horizontal="center"/>
      <protection hidden="1"/>
    </xf>
    <xf numFmtId="168" fontId="34" fillId="0" borderId="9" xfId="11" applyNumberFormat="1" applyFont="1" applyFill="1" applyBorder="1" applyAlignment="1" applyProtection="1">
      <protection hidden="1"/>
    </xf>
    <xf numFmtId="167" fontId="34" fillId="0" borderId="9" xfId="11" applyNumberFormat="1" applyFont="1" applyFill="1" applyBorder="1" applyAlignment="1" applyProtection="1">
      <protection hidden="1"/>
    </xf>
    <xf numFmtId="165" fontId="34" fillId="0" borderId="9" xfId="11" applyNumberFormat="1" applyFont="1" applyFill="1" applyBorder="1" applyAlignment="1" applyProtection="1">
      <protection hidden="1"/>
    </xf>
    <xf numFmtId="0" fontId="34" fillId="0" borderId="9" xfId="11" applyNumberFormat="1" applyFont="1" applyFill="1" applyBorder="1" applyAlignment="1" applyProtection="1">
      <alignment horizontal="center" wrapText="1"/>
      <protection hidden="1"/>
    </xf>
    <xf numFmtId="164" fontId="34" fillId="0" borderId="9" xfId="11" applyNumberFormat="1" applyFont="1" applyFill="1" applyBorder="1" applyAlignment="1" applyProtection="1">
      <alignment horizontal="right"/>
      <protection hidden="1"/>
    </xf>
    <xf numFmtId="166" fontId="34" fillId="0" borderId="0" xfId="11" applyNumberFormat="1" applyFont="1" applyFill="1" applyAlignment="1" applyProtection="1">
      <protection hidden="1"/>
    </xf>
    <xf numFmtId="0" fontId="34" fillId="0" borderId="0" xfId="11" applyFont="1" applyFill="1" applyAlignment="1" applyProtection="1">
      <protection hidden="1"/>
    </xf>
    <xf numFmtId="0" fontId="34" fillId="0" borderId="9" xfId="11" applyFont="1" applyFill="1" applyBorder="1" applyAlignment="1" applyProtection="1">
      <alignment wrapText="1"/>
      <protection hidden="1"/>
    </xf>
    <xf numFmtId="0" fontId="34" fillId="0" borderId="9" xfId="11" applyFont="1" applyFill="1" applyBorder="1" applyAlignment="1" applyProtection="1">
      <protection hidden="1"/>
    </xf>
    <xf numFmtId="0" fontId="34" fillId="0" borderId="9" xfId="11" applyNumberFormat="1" applyFont="1" applyFill="1" applyBorder="1" applyAlignment="1" applyProtection="1">
      <protection hidden="1"/>
    </xf>
    <xf numFmtId="0" fontId="33" fillId="0" borderId="0" xfId="11" applyFill="1" applyProtection="1">
      <protection hidden="1"/>
    </xf>
    <xf numFmtId="0" fontId="33" fillId="0" borderId="0" xfId="11" applyFill="1"/>
    <xf numFmtId="0" fontId="37" fillId="0" borderId="0" xfId="7" applyFont="1"/>
    <xf numFmtId="0" fontId="37" fillId="0" borderId="0" xfId="7" applyFont="1" applyFill="1" applyAlignment="1">
      <alignment horizontal="right"/>
    </xf>
    <xf numFmtId="0" fontId="6" fillId="0" borderId="0" xfId="4" applyFont="1" applyFill="1" applyAlignment="1" applyProtection="1">
      <alignment horizontal="center"/>
      <protection hidden="1"/>
    </xf>
    <xf numFmtId="0" fontId="4" fillId="0" borderId="0" xfId="4" applyNumberFormat="1" applyFont="1" applyFill="1" applyAlignment="1" applyProtection="1">
      <alignment horizontal="center"/>
      <protection hidden="1"/>
    </xf>
    <xf numFmtId="0" fontId="1" fillId="0" borderId="0" xfId="4" applyNumberFormat="1" applyFont="1" applyFill="1" applyAlignment="1" applyProtection="1">
      <alignment horizontal="center" wrapText="1"/>
      <protection hidden="1"/>
    </xf>
    <xf numFmtId="0" fontId="3" fillId="0" borderId="0" xfId="4" applyNumberFormat="1" applyFont="1" applyFill="1" applyAlignment="1" applyProtection="1">
      <alignment horizontal="center" wrapText="1"/>
      <protection hidden="1"/>
    </xf>
    <xf numFmtId="0" fontId="7" fillId="0" borderId="0" xfId="3" applyNumberFormat="1" applyFont="1" applyFill="1" applyAlignment="1" applyProtection="1">
      <alignment horizontal="left" vertical="top" wrapText="1"/>
      <protection hidden="1"/>
    </xf>
    <xf numFmtId="169" fontId="3" fillId="0" borderId="9" xfId="5" applyNumberFormat="1" applyFont="1" applyFill="1" applyBorder="1" applyAlignment="1" applyProtection="1">
      <alignment horizontal="center" vertical="center" wrapText="1"/>
      <protection hidden="1"/>
    </xf>
    <xf numFmtId="49" fontId="8" fillId="0" borderId="9" xfId="5" applyNumberFormat="1" applyFont="1" applyFill="1" applyBorder="1" applyAlignment="1" applyProtection="1">
      <alignment horizontal="center" vertical="center" wrapText="1"/>
      <protection hidden="1"/>
    </xf>
    <xf numFmtId="0" fontId="13" fillId="0" borderId="9" xfId="5" applyFont="1" applyFill="1" applyBorder="1" applyAlignment="1" applyProtection="1">
      <alignment horizontal="center" vertical="center" wrapText="1"/>
      <protection hidden="1"/>
    </xf>
    <xf numFmtId="0" fontId="3" fillId="0" borderId="9" xfId="4" applyFont="1" applyFill="1" applyBorder="1" applyAlignment="1" applyProtection="1">
      <alignment horizontal="center" vertical="center" wrapText="1"/>
      <protection hidden="1"/>
    </xf>
    <xf numFmtId="0" fontId="3" fillId="0" borderId="9" xfId="5" applyFont="1" applyFill="1" applyBorder="1" applyAlignment="1" applyProtection="1">
      <alignment horizontal="center" vertical="center" wrapText="1"/>
      <protection hidden="1"/>
    </xf>
    <xf numFmtId="0" fontId="3" fillId="0" borderId="9" xfId="5" applyNumberFormat="1" applyFont="1" applyFill="1" applyBorder="1" applyAlignment="1" applyProtection="1">
      <alignment horizontal="center" vertical="center" wrapText="1"/>
      <protection hidden="1"/>
    </xf>
    <xf numFmtId="49" fontId="3" fillId="0" borderId="9" xfId="4" applyNumberFormat="1" applyFont="1" applyFill="1" applyBorder="1" applyAlignment="1" applyProtection="1">
      <alignment horizontal="center" vertical="center" wrapText="1"/>
      <protection hidden="1"/>
    </xf>
    <xf numFmtId="0" fontId="18" fillId="0" borderId="0" xfId="1" applyFont="1" applyFill="1" applyAlignment="1">
      <alignment horizontal="center"/>
    </xf>
  </cellXfs>
  <cellStyles count="12">
    <cellStyle name="Обычный" xfId="0" builtinId="0"/>
    <cellStyle name="Обычный 2" xfId="1"/>
    <cellStyle name="Обычный 2 2" xfId="8"/>
    <cellStyle name="Обычный 2 3" xfId="9"/>
    <cellStyle name="Обычный 2 4" xfId="10"/>
    <cellStyle name="Обычный 2 5" xfId="11"/>
    <cellStyle name="Обычный 3" xfId="2"/>
    <cellStyle name="Обычный_117 на 01.10.2014г." xfId="3"/>
    <cellStyle name="Обычный_tmp" xfId="4"/>
    <cellStyle name="Обычный_Tmp2" xfId="5"/>
    <cellStyle name="Обычный_доходы (пр.2) " xfId="6"/>
    <cellStyle name="Стиль 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8"/>
  <sheetViews>
    <sheetView view="pageBreakPreview" zoomScaleNormal="100" workbookViewId="0">
      <selection activeCell="O2" sqref="O2"/>
    </sheetView>
  </sheetViews>
  <sheetFormatPr defaultColWidth="9.140625" defaultRowHeight="12.75" x14ac:dyDescent="0.2"/>
  <cols>
    <col min="1" max="1" width="54.28515625" style="4" customWidth="1"/>
    <col min="2" max="2" width="5.140625" style="4" customWidth="1"/>
    <col min="3" max="3" width="3.85546875" style="4" customWidth="1"/>
    <col min="4" max="4" width="2.28515625" style="4" customWidth="1"/>
    <col min="5" max="5" width="2.85546875" style="4" customWidth="1"/>
    <col min="6" max="6" width="3" style="4" customWidth="1"/>
    <col min="7" max="7" width="3.85546875" style="4" customWidth="1"/>
    <col min="8" max="8" width="2.7109375" style="4" customWidth="1"/>
    <col min="9" max="9" width="6.5703125" style="4" customWidth="1"/>
    <col min="10" max="10" width="4.5703125" style="4" customWidth="1"/>
    <col min="11" max="11" width="65.7109375" style="4" hidden="1" customWidth="1"/>
    <col min="12" max="12" width="16.5703125" style="4" customWidth="1"/>
    <col min="13" max="13" width="13.140625" style="4" hidden="1" customWidth="1"/>
    <col min="14" max="14" width="14.140625" style="4" customWidth="1"/>
    <col min="15" max="15" width="14.5703125" style="3" customWidth="1"/>
    <col min="16" max="16" width="9.140625" style="4" hidden="1" customWidth="1"/>
    <col min="17" max="17" width="12.28515625" style="4" bestFit="1" customWidth="1"/>
    <col min="18" max="18" width="19.140625" style="4" customWidth="1"/>
    <col min="19" max="19" width="17.7109375" style="4" customWidth="1"/>
    <col min="20" max="16384" width="9.140625" style="4"/>
  </cols>
  <sheetData>
    <row r="1" spans="1:15" s="242" customFormat="1" ht="12" x14ac:dyDescent="0.2">
      <c r="O1" s="243" t="s">
        <v>1410</v>
      </c>
    </row>
    <row r="2" spans="1:15" s="242" customFormat="1" ht="12" x14ac:dyDescent="0.2">
      <c r="O2" s="243" t="s">
        <v>1412</v>
      </c>
    </row>
    <row r="3" spans="1:15" s="242" customFormat="1" ht="12" x14ac:dyDescent="0.2">
      <c r="O3" s="243"/>
    </row>
    <row r="4" spans="1:15" x14ac:dyDescent="0.2">
      <c r="A4" s="245" t="s">
        <v>253</v>
      </c>
      <c r="B4" s="245"/>
      <c r="C4" s="245"/>
      <c r="D4" s="245"/>
      <c r="E4" s="245"/>
      <c r="F4" s="245"/>
      <c r="G4" s="245"/>
      <c r="H4" s="245"/>
      <c r="I4" s="245"/>
      <c r="J4" s="245"/>
      <c r="K4" s="245"/>
      <c r="L4" s="245"/>
      <c r="M4" s="245"/>
      <c r="N4" s="245"/>
    </row>
    <row r="5" spans="1:15" ht="6" customHeight="1" x14ac:dyDescent="0.2">
      <c r="A5" s="245"/>
      <c r="B5" s="245"/>
      <c r="C5" s="245"/>
      <c r="D5" s="245"/>
      <c r="E5" s="245"/>
      <c r="F5" s="245"/>
      <c r="G5" s="245"/>
      <c r="H5" s="245"/>
      <c r="I5" s="245"/>
      <c r="J5" s="245"/>
      <c r="K5" s="245"/>
      <c r="L5" s="245"/>
      <c r="M5" s="245"/>
      <c r="N5" s="245"/>
    </row>
    <row r="6" spans="1:15" ht="13.5" thickBot="1" x14ac:dyDescent="0.25">
      <c r="A6" s="5"/>
      <c r="B6" s="5" t="s">
        <v>247</v>
      </c>
      <c r="C6" s="5"/>
      <c r="D6" s="6"/>
      <c r="N6" s="7"/>
      <c r="O6" s="8" t="s">
        <v>252</v>
      </c>
    </row>
    <row r="7" spans="1:15" x14ac:dyDescent="0.2">
      <c r="A7" s="6"/>
      <c r="B7" s="6"/>
      <c r="C7" s="6"/>
      <c r="D7" s="6"/>
      <c r="N7" s="9" t="s">
        <v>251</v>
      </c>
      <c r="O7" s="10" t="s">
        <v>250</v>
      </c>
    </row>
    <row r="8" spans="1:15" x14ac:dyDescent="0.2">
      <c r="A8" s="246" t="s">
        <v>1328</v>
      </c>
      <c r="B8" s="247"/>
      <c r="C8" s="247"/>
      <c r="D8" s="247"/>
      <c r="E8" s="247"/>
      <c r="F8" s="247"/>
      <c r="G8" s="247"/>
      <c r="H8" s="247"/>
      <c r="I8" s="247"/>
      <c r="J8" s="247"/>
      <c r="K8" s="247"/>
      <c r="L8" s="247"/>
      <c r="N8" s="11" t="s">
        <v>249</v>
      </c>
      <c r="O8" s="175" t="s">
        <v>1329</v>
      </c>
    </row>
    <row r="9" spans="1:15" ht="14.25" customHeight="1" x14ac:dyDescent="0.2">
      <c r="A9" s="12" t="s">
        <v>1124</v>
      </c>
      <c r="B9" s="12" t="s">
        <v>247</v>
      </c>
      <c r="C9" s="12"/>
      <c r="D9" s="6"/>
      <c r="N9" s="11" t="s">
        <v>248</v>
      </c>
      <c r="O9" s="13" t="s">
        <v>1125</v>
      </c>
    </row>
    <row r="10" spans="1:15" ht="36.75" customHeight="1" x14ac:dyDescent="0.2">
      <c r="A10" s="14" t="s">
        <v>1126</v>
      </c>
      <c r="B10" s="248" t="s">
        <v>1127</v>
      </c>
      <c r="C10" s="248"/>
      <c r="D10" s="248"/>
      <c r="E10" s="248"/>
      <c r="F10" s="248"/>
      <c r="G10" s="248"/>
      <c r="H10" s="248"/>
      <c r="I10" s="248"/>
      <c r="J10" s="248"/>
      <c r="K10" s="248"/>
      <c r="L10" s="248"/>
      <c r="M10" s="15"/>
      <c r="N10" s="16" t="s">
        <v>246</v>
      </c>
      <c r="O10" s="17" t="s">
        <v>175</v>
      </c>
    </row>
    <row r="11" spans="1:15" ht="24" customHeight="1" x14ac:dyDescent="0.2">
      <c r="A11" s="14" t="s">
        <v>1128</v>
      </c>
      <c r="B11" s="248" t="s">
        <v>1129</v>
      </c>
      <c r="C11" s="248"/>
      <c r="D11" s="248"/>
      <c r="E11" s="248"/>
      <c r="F11" s="248"/>
      <c r="G11" s="248"/>
      <c r="H11" s="248"/>
      <c r="I11" s="248"/>
      <c r="J11" s="248"/>
      <c r="K11" s="248"/>
      <c r="L11" s="248"/>
      <c r="N11" s="18" t="s">
        <v>245</v>
      </c>
      <c r="O11" s="19" t="s">
        <v>244</v>
      </c>
    </row>
    <row r="12" spans="1:15" x14ac:dyDescent="0.2">
      <c r="A12" s="179" t="s">
        <v>1411</v>
      </c>
      <c r="B12" s="20"/>
      <c r="C12" s="20"/>
      <c r="D12" s="6"/>
      <c r="G12" s="21"/>
      <c r="H12" s="21"/>
      <c r="I12" s="21"/>
      <c r="J12" s="21"/>
      <c r="K12" s="21"/>
      <c r="N12" s="11"/>
      <c r="O12" s="22"/>
    </row>
    <row r="13" spans="1:15" ht="13.5" thickBot="1" x14ac:dyDescent="0.25">
      <c r="A13" s="20" t="s">
        <v>1130</v>
      </c>
      <c r="B13" s="20"/>
      <c r="C13" s="20"/>
      <c r="D13" s="6"/>
      <c r="G13" s="21"/>
      <c r="H13" s="21"/>
      <c r="I13" s="21"/>
      <c r="J13" s="21"/>
      <c r="K13" s="21"/>
      <c r="N13" s="11"/>
      <c r="O13" s="23" t="s">
        <v>1131</v>
      </c>
    </row>
    <row r="14" spans="1:15" ht="6.75" customHeight="1" x14ac:dyDescent="0.2">
      <c r="A14" s="6"/>
      <c r="B14" s="6"/>
      <c r="C14" s="24"/>
      <c r="D14" s="6"/>
      <c r="E14" s="25"/>
      <c r="F14" s="25"/>
      <c r="G14" s="21"/>
      <c r="H14" s="21"/>
      <c r="I14" s="21"/>
      <c r="J14" s="21"/>
      <c r="K14" s="21"/>
      <c r="L14" s="21"/>
      <c r="O14" s="4"/>
    </row>
    <row r="15" spans="1:15" x14ac:dyDescent="0.2">
      <c r="A15" s="244" t="s">
        <v>1132</v>
      </c>
      <c r="B15" s="244"/>
      <c r="C15" s="244"/>
      <c r="D15" s="244"/>
      <c r="E15" s="244"/>
      <c r="F15" s="244"/>
      <c r="G15" s="244"/>
      <c r="H15" s="244"/>
      <c r="I15" s="244"/>
      <c r="J15" s="244"/>
      <c r="K15" s="244"/>
      <c r="L15" s="244"/>
      <c r="M15" s="244"/>
      <c r="N15" s="244"/>
      <c r="O15" s="244"/>
    </row>
    <row r="16" spans="1:15" x14ac:dyDescent="0.2">
      <c r="C16" s="21"/>
      <c r="D16" s="21"/>
      <c r="E16" s="21"/>
      <c r="F16" s="26"/>
      <c r="G16" s="21"/>
      <c r="H16" s="21"/>
      <c r="I16" s="21"/>
      <c r="J16" s="21"/>
      <c r="K16" s="21"/>
      <c r="L16" s="21"/>
      <c r="O16" s="4"/>
    </row>
    <row r="17" spans="1:21" ht="12.75" customHeight="1" x14ac:dyDescent="0.2">
      <c r="A17" s="252" t="s">
        <v>1133</v>
      </c>
      <c r="B17" s="252" t="s">
        <v>242</v>
      </c>
      <c r="C17" s="253" t="s">
        <v>240</v>
      </c>
      <c r="D17" s="253"/>
      <c r="E17" s="253"/>
      <c r="F17" s="253"/>
      <c r="G17" s="253"/>
      <c r="H17" s="253"/>
      <c r="I17" s="253"/>
      <c r="J17" s="253"/>
      <c r="K17" s="254" t="s">
        <v>1134</v>
      </c>
      <c r="L17" s="255" t="s">
        <v>239</v>
      </c>
      <c r="M17" s="27" t="s">
        <v>239</v>
      </c>
      <c r="N17" s="249" t="s">
        <v>238</v>
      </c>
      <c r="O17" s="249" t="s">
        <v>237</v>
      </c>
    </row>
    <row r="18" spans="1:21" ht="21" customHeight="1" x14ac:dyDescent="0.2">
      <c r="A18" s="252"/>
      <c r="B18" s="252"/>
      <c r="C18" s="253"/>
      <c r="D18" s="253"/>
      <c r="E18" s="253"/>
      <c r="F18" s="253"/>
      <c r="G18" s="253"/>
      <c r="H18" s="253"/>
      <c r="I18" s="253"/>
      <c r="J18" s="253"/>
      <c r="K18" s="254"/>
      <c r="L18" s="255"/>
      <c r="M18" s="27" t="s">
        <v>239</v>
      </c>
      <c r="N18" s="249"/>
      <c r="O18" s="249"/>
    </row>
    <row r="19" spans="1:21" ht="3" customHeight="1" x14ac:dyDescent="0.2">
      <c r="A19" s="252"/>
      <c r="B19" s="252"/>
      <c r="C19" s="253"/>
      <c r="D19" s="253"/>
      <c r="E19" s="253"/>
      <c r="F19" s="253"/>
      <c r="G19" s="253"/>
      <c r="H19" s="253"/>
      <c r="I19" s="253"/>
      <c r="J19" s="253"/>
      <c r="K19" s="254"/>
      <c r="L19" s="255"/>
      <c r="M19" s="27" t="s">
        <v>239</v>
      </c>
      <c r="N19" s="249"/>
      <c r="O19" s="249"/>
      <c r="P19" s="28"/>
    </row>
    <row r="20" spans="1:21" ht="9.75" customHeight="1" x14ac:dyDescent="0.2">
      <c r="A20" s="29">
        <v>1</v>
      </c>
      <c r="B20" s="29">
        <v>2</v>
      </c>
      <c r="C20" s="250">
        <v>3</v>
      </c>
      <c r="D20" s="250"/>
      <c r="E20" s="250"/>
      <c r="F20" s="250"/>
      <c r="G20" s="250"/>
      <c r="H20" s="250"/>
      <c r="I20" s="250"/>
      <c r="J20" s="250"/>
      <c r="K20" s="30"/>
      <c r="L20" s="29" t="s">
        <v>1135</v>
      </c>
      <c r="M20" s="29"/>
      <c r="N20" s="30">
        <v>5</v>
      </c>
      <c r="O20" s="30" t="s">
        <v>1136</v>
      </c>
      <c r="P20" s="28"/>
    </row>
    <row r="21" spans="1:21" x14ac:dyDescent="0.2">
      <c r="A21" s="43" t="s">
        <v>236</v>
      </c>
      <c r="B21" s="44" t="s">
        <v>176</v>
      </c>
      <c r="C21" s="251" t="s">
        <v>1137</v>
      </c>
      <c r="D21" s="251"/>
      <c r="E21" s="251"/>
      <c r="F21" s="251"/>
      <c r="G21" s="251"/>
      <c r="H21" s="251"/>
      <c r="I21" s="251"/>
      <c r="J21" s="251"/>
      <c r="K21" s="46"/>
      <c r="L21" s="96">
        <f>L23+L127</f>
        <v>251002965.75</v>
      </c>
      <c r="M21" s="96">
        <f>M23+M127</f>
        <v>102440746.28999999</v>
      </c>
      <c r="N21" s="96">
        <f>N23+N127</f>
        <v>36621899.020000003</v>
      </c>
      <c r="O21" s="176">
        <f t="shared" ref="O21:O30" si="0">L21-N21</f>
        <v>214381066.72999999</v>
      </c>
      <c r="Q21" s="31"/>
      <c r="R21" s="32"/>
      <c r="S21" s="33"/>
      <c r="T21" s="33"/>
      <c r="U21" s="33"/>
    </row>
    <row r="22" spans="1:21" x14ac:dyDescent="0.2">
      <c r="A22" s="43" t="s">
        <v>234</v>
      </c>
      <c r="B22" s="47"/>
      <c r="C22" s="45"/>
      <c r="D22" s="45"/>
      <c r="E22" s="45"/>
      <c r="F22" s="45"/>
      <c r="G22" s="45"/>
      <c r="H22" s="45"/>
      <c r="I22" s="45"/>
      <c r="J22" s="45"/>
      <c r="K22" s="46"/>
      <c r="L22" s="34"/>
      <c r="M22" s="34"/>
      <c r="N22" s="35"/>
      <c r="O22" s="176"/>
      <c r="Q22" s="31"/>
      <c r="R22" s="33"/>
      <c r="S22" s="33"/>
      <c r="T22" s="33"/>
      <c r="U22" s="33"/>
    </row>
    <row r="23" spans="1:21" ht="18.75" customHeight="1" x14ac:dyDescent="0.2">
      <c r="A23" s="48" t="s">
        <v>233</v>
      </c>
      <c r="B23" s="44"/>
      <c r="C23" s="49" t="s">
        <v>1083</v>
      </c>
      <c r="D23" s="50" t="s">
        <v>1138</v>
      </c>
      <c r="E23" s="51" t="s">
        <v>1139</v>
      </c>
      <c r="F23" s="51" t="s">
        <v>1139</v>
      </c>
      <c r="G23" s="52" t="s">
        <v>1083</v>
      </c>
      <c r="H23" s="51" t="s">
        <v>1139</v>
      </c>
      <c r="I23" s="53" t="s">
        <v>1140</v>
      </c>
      <c r="J23" s="52" t="s">
        <v>1083</v>
      </c>
      <c r="K23" s="48" t="s">
        <v>233</v>
      </c>
      <c r="L23" s="96">
        <f>L24+L54+L72+L77+L107+L121+L69+L49+L94+L114+L39</f>
        <v>13111701.26</v>
      </c>
      <c r="M23" s="96">
        <f>M24+M54+M72+M77+M107+M121+M69+M49+M94+M114+M39</f>
        <v>-7834278.6200000001</v>
      </c>
      <c r="N23" s="96">
        <f>N24+N54+N72+N77+N107+N121+N69+N49+N94+N114+N39</f>
        <v>2954026.7100000004</v>
      </c>
      <c r="O23" s="176">
        <f t="shared" si="0"/>
        <v>10157674.549999999</v>
      </c>
      <c r="Q23" s="31"/>
      <c r="R23" s="33"/>
      <c r="S23" s="33"/>
      <c r="T23" s="33"/>
      <c r="U23" s="33"/>
    </row>
    <row r="24" spans="1:21" ht="17.25" customHeight="1" x14ac:dyDescent="0.2">
      <c r="A24" s="48" t="s">
        <v>232</v>
      </c>
      <c r="B24" s="44"/>
      <c r="C24" s="49" t="s">
        <v>206</v>
      </c>
      <c r="D24" s="50" t="s">
        <v>1138</v>
      </c>
      <c r="E24" s="51" t="s">
        <v>1141</v>
      </c>
      <c r="F24" s="51" t="s">
        <v>1139</v>
      </c>
      <c r="G24" s="52" t="s">
        <v>1083</v>
      </c>
      <c r="H24" s="51" t="s">
        <v>1139</v>
      </c>
      <c r="I24" s="53" t="s">
        <v>1140</v>
      </c>
      <c r="J24" s="49" t="s">
        <v>1083</v>
      </c>
      <c r="K24" s="48" t="s">
        <v>232</v>
      </c>
      <c r="L24" s="96">
        <f>L25</f>
        <v>8724958</v>
      </c>
      <c r="M24" s="96">
        <f>N24-L24</f>
        <v>-6353838.21</v>
      </c>
      <c r="N24" s="96">
        <f>N25</f>
        <v>2371119.79</v>
      </c>
      <c r="O24" s="176">
        <f t="shared" si="0"/>
        <v>6353838.21</v>
      </c>
      <c r="Q24" s="31"/>
      <c r="R24" s="32"/>
      <c r="S24" s="32"/>
      <c r="T24" s="33"/>
      <c r="U24" s="33"/>
    </row>
    <row r="25" spans="1:21" ht="18" customHeight="1" x14ac:dyDescent="0.2">
      <c r="A25" s="48" t="s">
        <v>231</v>
      </c>
      <c r="B25" s="44"/>
      <c r="C25" s="49" t="s">
        <v>206</v>
      </c>
      <c r="D25" s="50" t="s">
        <v>1138</v>
      </c>
      <c r="E25" s="51" t="s">
        <v>1141</v>
      </c>
      <c r="F25" s="51" t="s">
        <v>1142</v>
      </c>
      <c r="G25" s="52" t="s">
        <v>1083</v>
      </c>
      <c r="H25" s="51">
        <v>1</v>
      </c>
      <c r="I25" s="53" t="s">
        <v>1140</v>
      </c>
      <c r="J25" s="52">
        <v>110</v>
      </c>
      <c r="K25" s="48" t="s">
        <v>231</v>
      </c>
      <c r="L25" s="96">
        <f>L26+L31+L38+L35</f>
        <v>8724958</v>
      </c>
      <c r="M25" s="96">
        <f>N25-L25</f>
        <v>-6353838.21</v>
      </c>
      <c r="N25" s="96">
        <f>N27+N28+N30+N32+N36+N37+N29+N38+N33+N34</f>
        <v>2371119.79</v>
      </c>
      <c r="O25" s="176">
        <f t="shared" si="0"/>
        <v>6353838.21</v>
      </c>
      <c r="Q25" s="31"/>
      <c r="R25" s="33"/>
      <c r="S25" s="33"/>
      <c r="T25" s="33"/>
      <c r="U25" s="33"/>
    </row>
    <row r="26" spans="1:21" ht="67.5" customHeight="1" x14ac:dyDescent="0.2">
      <c r="A26" s="54" t="s">
        <v>230</v>
      </c>
      <c r="B26" s="44"/>
      <c r="C26" s="55" t="s">
        <v>206</v>
      </c>
      <c r="D26" s="56" t="s">
        <v>1138</v>
      </c>
      <c r="E26" s="57" t="s">
        <v>1141</v>
      </c>
      <c r="F26" s="57" t="s">
        <v>1142</v>
      </c>
      <c r="G26" s="55" t="s">
        <v>176</v>
      </c>
      <c r="H26" s="57" t="s">
        <v>1141</v>
      </c>
      <c r="I26" s="58" t="s">
        <v>1140</v>
      </c>
      <c r="J26" s="55" t="s">
        <v>360</v>
      </c>
      <c r="K26" s="54" t="s">
        <v>1143</v>
      </c>
      <c r="L26" s="97">
        <v>8719238</v>
      </c>
      <c r="M26" s="98">
        <v>17104589.199999999</v>
      </c>
      <c r="N26" s="99">
        <f>N27+N28+N29+N30</f>
        <v>2370523.16</v>
      </c>
      <c r="O26" s="99">
        <f t="shared" si="0"/>
        <v>6348714.8399999999</v>
      </c>
      <c r="Q26" s="31"/>
      <c r="R26" s="33"/>
      <c r="S26" s="33"/>
      <c r="T26" s="33"/>
      <c r="U26" s="33"/>
    </row>
    <row r="27" spans="1:21" ht="86.25" customHeight="1" x14ac:dyDescent="0.2">
      <c r="A27" s="59" t="s">
        <v>229</v>
      </c>
      <c r="B27" s="44"/>
      <c r="C27" s="55" t="s">
        <v>206</v>
      </c>
      <c r="D27" s="56" t="s">
        <v>1138</v>
      </c>
      <c r="E27" s="57" t="s">
        <v>1141</v>
      </c>
      <c r="F27" s="57" t="s">
        <v>1142</v>
      </c>
      <c r="G27" s="55" t="s">
        <v>176</v>
      </c>
      <c r="H27" s="57" t="s">
        <v>1141</v>
      </c>
      <c r="I27" s="58">
        <v>1000</v>
      </c>
      <c r="J27" s="55" t="s">
        <v>360</v>
      </c>
      <c r="K27" s="54"/>
      <c r="L27" s="99">
        <v>0</v>
      </c>
      <c r="M27" s="99"/>
      <c r="N27" s="100">
        <v>2370157.46</v>
      </c>
      <c r="O27" s="99"/>
      <c r="Q27" s="31"/>
      <c r="R27" s="36"/>
      <c r="S27" s="33"/>
      <c r="T27" s="33"/>
      <c r="U27" s="33"/>
    </row>
    <row r="28" spans="1:21" ht="66" customHeight="1" x14ac:dyDescent="0.2">
      <c r="A28" s="59" t="s">
        <v>228</v>
      </c>
      <c r="B28" s="44"/>
      <c r="C28" s="55" t="s">
        <v>206</v>
      </c>
      <c r="D28" s="56" t="s">
        <v>1138</v>
      </c>
      <c r="E28" s="57" t="s">
        <v>1141</v>
      </c>
      <c r="F28" s="57" t="s">
        <v>1142</v>
      </c>
      <c r="G28" s="55" t="s">
        <v>176</v>
      </c>
      <c r="H28" s="57" t="s">
        <v>1141</v>
      </c>
      <c r="I28" s="58">
        <v>2100</v>
      </c>
      <c r="J28" s="55" t="s">
        <v>360</v>
      </c>
      <c r="K28" s="54"/>
      <c r="L28" s="99">
        <v>0</v>
      </c>
      <c r="M28" s="99"/>
      <c r="N28" s="100">
        <v>365.7</v>
      </c>
      <c r="O28" s="99"/>
      <c r="Q28" s="31"/>
      <c r="R28" s="36"/>
      <c r="S28" s="33"/>
      <c r="T28" s="33"/>
      <c r="U28" s="33"/>
    </row>
    <row r="29" spans="1:21" ht="95.25" hidden="1" customHeight="1" x14ac:dyDescent="0.2">
      <c r="A29" s="59" t="s">
        <v>227</v>
      </c>
      <c r="B29" s="44"/>
      <c r="C29" s="55" t="s">
        <v>206</v>
      </c>
      <c r="D29" s="56" t="s">
        <v>1138</v>
      </c>
      <c r="E29" s="57" t="s">
        <v>1141</v>
      </c>
      <c r="F29" s="57" t="s">
        <v>1142</v>
      </c>
      <c r="G29" s="55" t="s">
        <v>176</v>
      </c>
      <c r="H29" s="57" t="s">
        <v>1141</v>
      </c>
      <c r="I29" s="58">
        <v>3000</v>
      </c>
      <c r="J29" s="55" t="s">
        <v>360</v>
      </c>
      <c r="K29" s="54"/>
      <c r="L29" s="99">
        <v>0</v>
      </c>
      <c r="M29" s="99"/>
      <c r="N29" s="99">
        <v>0</v>
      </c>
      <c r="O29" s="99">
        <f t="shared" si="0"/>
        <v>0</v>
      </c>
      <c r="Q29" s="31"/>
      <c r="R29" s="36"/>
      <c r="S29" s="33"/>
      <c r="T29" s="33"/>
      <c r="U29" s="33"/>
    </row>
    <row r="30" spans="1:21" ht="72" hidden="1" x14ac:dyDescent="0.2">
      <c r="A30" s="59" t="s">
        <v>1144</v>
      </c>
      <c r="B30" s="44"/>
      <c r="C30" s="55" t="s">
        <v>206</v>
      </c>
      <c r="D30" s="56" t="s">
        <v>1138</v>
      </c>
      <c r="E30" s="57" t="s">
        <v>1141</v>
      </c>
      <c r="F30" s="57" t="s">
        <v>1142</v>
      </c>
      <c r="G30" s="55" t="s">
        <v>176</v>
      </c>
      <c r="H30" s="57" t="s">
        <v>1141</v>
      </c>
      <c r="I30" s="58">
        <v>4000</v>
      </c>
      <c r="J30" s="55" t="s">
        <v>360</v>
      </c>
      <c r="K30" s="54"/>
      <c r="L30" s="99">
        <v>0</v>
      </c>
      <c r="M30" s="99"/>
      <c r="N30" s="100">
        <v>0</v>
      </c>
      <c r="O30" s="99">
        <f t="shared" si="0"/>
        <v>0</v>
      </c>
      <c r="Q30" s="31"/>
      <c r="R30" s="33"/>
      <c r="S30" s="33"/>
      <c r="T30" s="33"/>
      <c r="U30" s="33"/>
    </row>
    <row r="31" spans="1:21" ht="100.5" hidden="1" customHeight="1" x14ac:dyDescent="0.2">
      <c r="A31" s="54" t="s">
        <v>1145</v>
      </c>
      <c r="B31" s="44"/>
      <c r="C31" s="55">
        <v>182</v>
      </c>
      <c r="D31" s="56">
        <v>1</v>
      </c>
      <c r="E31" s="57">
        <v>1</v>
      </c>
      <c r="F31" s="57">
        <v>2</v>
      </c>
      <c r="G31" s="55">
        <v>20</v>
      </c>
      <c r="H31" s="57">
        <v>1</v>
      </c>
      <c r="I31" s="58" t="s">
        <v>1140</v>
      </c>
      <c r="J31" s="55">
        <v>110</v>
      </c>
      <c r="K31" s="54" t="s">
        <v>1143</v>
      </c>
      <c r="L31" s="99">
        <v>0</v>
      </c>
      <c r="M31" s="99">
        <f>N31-L31</f>
        <v>0</v>
      </c>
      <c r="N31" s="99">
        <f>N32+N33+N34</f>
        <v>0</v>
      </c>
      <c r="O31" s="99">
        <f t="shared" ref="O31:O93" si="1">L31-N31</f>
        <v>0</v>
      </c>
      <c r="Q31" s="31"/>
      <c r="R31" s="33"/>
      <c r="S31" s="33"/>
      <c r="T31" s="33"/>
      <c r="U31" s="33"/>
    </row>
    <row r="32" spans="1:21" ht="120.75" hidden="1" customHeight="1" x14ac:dyDescent="0.2">
      <c r="A32" s="54" t="s">
        <v>88</v>
      </c>
      <c r="B32" s="44"/>
      <c r="C32" s="55">
        <v>182</v>
      </c>
      <c r="D32" s="56">
        <v>1</v>
      </c>
      <c r="E32" s="57">
        <v>1</v>
      </c>
      <c r="F32" s="57">
        <v>2</v>
      </c>
      <c r="G32" s="55">
        <v>20</v>
      </c>
      <c r="H32" s="57">
        <v>1</v>
      </c>
      <c r="I32" s="58">
        <v>1000</v>
      </c>
      <c r="J32" s="55">
        <v>110</v>
      </c>
      <c r="K32" s="54"/>
      <c r="L32" s="99">
        <v>0</v>
      </c>
      <c r="M32" s="99"/>
      <c r="N32" s="100"/>
      <c r="O32" s="99">
        <f t="shared" si="1"/>
        <v>0</v>
      </c>
      <c r="Q32" s="31"/>
      <c r="R32" s="33"/>
      <c r="S32" s="33"/>
      <c r="T32" s="33"/>
      <c r="U32" s="33"/>
    </row>
    <row r="33" spans="1:21" ht="96" hidden="1" x14ac:dyDescent="0.2">
      <c r="A33" s="54" t="s">
        <v>87</v>
      </c>
      <c r="B33" s="44"/>
      <c r="C33" s="55">
        <v>182</v>
      </c>
      <c r="D33" s="56">
        <v>1</v>
      </c>
      <c r="E33" s="57">
        <v>1</v>
      </c>
      <c r="F33" s="57">
        <v>2</v>
      </c>
      <c r="G33" s="55">
        <v>20</v>
      </c>
      <c r="H33" s="57">
        <v>1</v>
      </c>
      <c r="I33" s="58">
        <v>2100</v>
      </c>
      <c r="J33" s="55">
        <v>110</v>
      </c>
      <c r="K33" s="54"/>
      <c r="L33" s="99">
        <v>0</v>
      </c>
      <c r="M33" s="99"/>
      <c r="N33" s="99"/>
      <c r="O33" s="99">
        <f t="shared" si="1"/>
        <v>0</v>
      </c>
      <c r="Q33" s="31"/>
      <c r="R33" s="33"/>
      <c r="S33" s="33"/>
      <c r="T33" s="33"/>
      <c r="U33" s="33"/>
    </row>
    <row r="34" spans="1:21" ht="108" hidden="1" x14ac:dyDescent="0.2">
      <c r="A34" s="54" t="s">
        <v>89</v>
      </c>
      <c r="B34" s="44"/>
      <c r="C34" s="55">
        <v>182</v>
      </c>
      <c r="D34" s="56">
        <v>1</v>
      </c>
      <c r="E34" s="57">
        <v>1</v>
      </c>
      <c r="F34" s="57">
        <v>2</v>
      </c>
      <c r="G34" s="55">
        <v>20</v>
      </c>
      <c r="H34" s="57">
        <v>1</v>
      </c>
      <c r="I34" s="58">
        <v>3000</v>
      </c>
      <c r="J34" s="55">
        <v>110</v>
      </c>
      <c r="K34" s="54"/>
      <c r="L34" s="99">
        <v>0</v>
      </c>
      <c r="M34" s="99"/>
      <c r="N34" s="99"/>
      <c r="O34" s="99">
        <f t="shared" si="1"/>
        <v>0</v>
      </c>
      <c r="Q34" s="31"/>
      <c r="R34" s="33"/>
      <c r="S34" s="33"/>
      <c r="T34" s="33"/>
      <c r="U34" s="33"/>
    </row>
    <row r="35" spans="1:21" ht="36" x14ac:dyDescent="0.2">
      <c r="A35" s="54" t="s">
        <v>1146</v>
      </c>
      <c r="B35" s="44"/>
      <c r="C35" s="55">
        <v>182</v>
      </c>
      <c r="D35" s="56">
        <v>1</v>
      </c>
      <c r="E35" s="57">
        <v>1</v>
      </c>
      <c r="F35" s="57">
        <v>2</v>
      </c>
      <c r="G35" s="55">
        <v>30</v>
      </c>
      <c r="H35" s="57">
        <v>1</v>
      </c>
      <c r="I35" s="58" t="s">
        <v>1140</v>
      </c>
      <c r="J35" s="55">
        <v>110</v>
      </c>
      <c r="K35" s="48" t="s">
        <v>1147</v>
      </c>
      <c r="L35" s="99">
        <v>5720</v>
      </c>
      <c r="M35" s="96">
        <f>N35-L35</f>
        <v>-5123.37</v>
      </c>
      <c r="N35" s="99">
        <f>N36+N37+N38</f>
        <v>596.63</v>
      </c>
      <c r="O35" s="99">
        <f t="shared" si="1"/>
        <v>5123.37</v>
      </c>
      <c r="Q35" s="31"/>
      <c r="R35" s="33"/>
      <c r="S35" s="33"/>
      <c r="T35" s="33"/>
      <c r="U35" s="33"/>
    </row>
    <row r="36" spans="1:21" ht="63.75" customHeight="1" x14ac:dyDescent="0.2">
      <c r="A36" s="54" t="s">
        <v>90</v>
      </c>
      <c r="B36" s="44"/>
      <c r="C36" s="55">
        <v>182</v>
      </c>
      <c r="D36" s="56">
        <v>1</v>
      </c>
      <c r="E36" s="57">
        <v>1</v>
      </c>
      <c r="F36" s="57">
        <v>2</v>
      </c>
      <c r="G36" s="55">
        <v>30</v>
      </c>
      <c r="H36" s="57">
        <v>1</v>
      </c>
      <c r="I36" s="58">
        <v>1000</v>
      </c>
      <c r="J36" s="55">
        <v>110</v>
      </c>
      <c r="K36" s="48"/>
      <c r="L36" s="99">
        <v>0</v>
      </c>
      <c r="M36" s="96"/>
      <c r="N36" s="100">
        <v>501.84</v>
      </c>
      <c r="O36" s="99"/>
      <c r="Q36" s="31"/>
      <c r="R36" s="33"/>
      <c r="S36" s="36"/>
      <c r="T36" s="33"/>
      <c r="U36" s="33"/>
    </row>
    <row r="37" spans="1:21" ht="48" x14ac:dyDescent="0.2">
      <c r="A37" s="54" t="s">
        <v>91</v>
      </c>
      <c r="B37" s="44"/>
      <c r="C37" s="55">
        <v>182</v>
      </c>
      <c r="D37" s="56">
        <v>1</v>
      </c>
      <c r="E37" s="57">
        <v>1</v>
      </c>
      <c r="F37" s="57">
        <v>2</v>
      </c>
      <c r="G37" s="55">
        <v>30</v>
      </c>
      <c r="H37" s="57">
        <v>1</v>
      </c>
      <c r="I37" s="58">
        <v>2100</v>
      </c>
      <c r="J37" s="55">
        <v>110</v>
      </c>
      <c r="K37" s="48"/>
      <c r="L37" s="99">
        <v>0</v>
      </c>
      <c r="M37" s="96"/>
      <c r="N37" s="100">
        <v>87.95</v>
      </c>
      <c r="O37" s="99"/>
      <c r="Q37" s="31"/>
      <c r="R37" s="33"/>
      <c r="S37" s="36"/>
      <c r="T37" s="33"/>
      <c r="U37" s="33"/>
    </row>
    <row r="38" spans="1:21" ht="48" x14ac:dyDescent="0.2">
      <c r="A38" s="54" t="s">
        <v>1284</v>
      </c>
      <c r="B38" s="44"/>
      <c r="C38" s="55" t="s">
        <v>206</v>
      </c>
      <c r="D38" s="56" t="s">
        <v>1138</v>
      </c>
      <c r="E38" s="57" t="s">
        <v>1141</v>
      </c>
      <c r="F38" s="57" t="s">
        <v>1142</v>
      </c>
      <c r="G38" s="55">
        <v>30</v>
      </c>
      <c r="H38" s="57" t="s">
        <v>1141</v>
      </c>
      <c r="I38" s="58">
        <v>3000</v>
      </c>
      <c r="J38" s="55" t="s">
        <v>360</v>
      </c>
      <c r="K38" s="54" t="s">
        <v>1148</v>
      </c>
      <c r="L38" s="99">
        <v>0</v>
      </c>
      <c r="M38" s="99">
        <f>N38-L38</f>
        <v>6.84</v>
      </c>
      <c r="N38" s="100">
        <v>6.84</v>
      </c>
      <c r="O38" s="99"/>
      <c r="Q38" s="31"/>
      <c r="R38" s="33"/>
      <c r="S38" s="36"/>
      <c r="T38" s="33"/>
      <c r="U38" s="33"/>
    </row>
    <row r="39" spans="1:21" ht="29.25" customHeight="1" x14ac:dyDescent="0.2">
      <c r="A39" s="48" t="s">
        <v>226</v>
      </c>
      <c r="B39" s="44"/>
      <c r="C39" s="49">
        <v>100</v>
      </c>
      <c r="D39" s="49">
        <v>1</v>
      </c>
      <c r="E39" s="49" t="s">
        <v>1149</v>
      </c>
      <c r="F39" s="49" t="s">
        <v>1139</v>
      </c>
      <c r="G39" s="49" t="s">
        <v>1083</v>
      </c>
      <c r="H39" s="49" t="s">
        <v>1139</v>
      </c>
      <c r="I39" s="49" t="s">
        <v>1140</v>
      </c>
      <c r="J39" s="49" t="s">
        <v>1083</v>
      </c>
      <c r="K39" s="48"/>
      <c r="L39" s="96">
        <f>L40</f>
        <v>105700</v>
      </c>
      <c r="M39" s="96">
        <f>M40</f>
        <v>0</v>
      </c>
      <c r="N39" s="96">
        <f>N40</f>
        <v>23014.46</v>
      </c>
      <c r="O39" s="176">
        <f t="shared" si="1"/>
        <v>82685.540000000008</v>
      </c>
      <c r="Q39" s="31"/>
      <c r="R39" s="33"/>
      <c r="S39" s="33"/>
      <c r="T39" s="33"/>
      <c r="U39" s="33"/>
    </row>
    <row r="40" spans="1:21" ht="28.5" customHeight="1" x14ac:dyDescent="0.2">
      <c r="A40" s="48" t="s">
        <v>225</v>
      </c>
      <c r="B40" s="44"/>
      <c r="C40" s="49" t="s">
        <v>220</v>
      </c>
      <c r="D40" s="49" t="s">
        <v>1138</v>
      </c>
      <c r="E40" s="49" t="s">
        <v>1149</v>
      </c>
      <c r="F40" s="49" t="s">
        <v>1142</v>
      </c>
      <c r="G40" s="49" t="s">
        <v>1083</v>
      </c>
      <c r="H40" s="49" t="s">
        <v>1141</v>
      </c>
      <c r="I40" s="49" t="s">
        <v>1140</v>
      </c>
      <c r="J40" s="49" t="s">
        <v>360</v>
      </c>
      <c r="K40" s="48"/>
      <c r="L40" s="96">
        <f>L41+L43+L45+L47</f>
        <v>105700</v>
      </c>
      <c r="M40" s="96">
        <f>M41+M43+M45+M47</f>
        <v>0</v>
      </c>
      <c r="N40" s="96">
        <f>N41+N43+N45+N47</f>
        <v>23014.46</v>
      </c>
      <c r="O40" s="176">
        <f t="shared" si="1"/>
        <v>82685.540000000008</v>
      </c>
      <c r="Q40" s="31"/>
      <c r="R40" s="33"/>
      <c r="S40" s="33"/>
      <c r="T40" s="33"/>
      <c r="U40" s="33"/>
    </row>
    <row r="41" spans="1:21" ht="60" x14ac:dyDescent="0.2">
      <c r="A41" s="43" t="s">
        <v>224</v>
      </c>
      <c r="B41" s="44"/>
      <c r="C41" s="44" t="s">
        <v>220</v>
      </c>
      <c r="D41" s="44" t="s">
        <v>1138</v>
      </c>
      <c r="E41" s="44" t="s">
        <v>1149</v>
      </c>
      <c r="F41" s="44" t="s">
        <v>1142</v>
      </c>
      <c r="G41" s="44" t="s">
        <v>1150</v>
      </c>
      <c r="H41" s="44" t="s">
        <v>1141</v>
      </c>
      <c r="I41" s="44" t="s">
        <v>1140</v>
      </c>
      <c r="J41" s="44" t="s">
        <v>360</v>
      </c>
      <c r="K41" s="54"/>
      <c r="L41" s="99">
        <f>L42</f>
        <v>48500</v>
      </c>
      <c r="M41" s="99">
        <f t="shared" ref="M41:N41" si="2">M42</f>
        <v>0</v>
      </c>
      <c r="N41" s="99">
        <f t="shared" si="2"/>
        <v>10444.44</v>
      </c>
      <c r="O41" s="99">
        <f t="shared" si="1"/>
        <v>38055.56</v>
      </c>
      <c r="Q41" s="31"/>
      <c r="R41" s="33"/>
      <c r="S41" s="33"/>
      <c r="T41" s="33"/>
      <c r="U41" s="33"/>
    </row>
    <row r="42" spans="1:21" ht="84" x14ac:dyDescent="0.2">
      <c r="A42" s="43" t="s">
        <v>1286</v>
      </c>
      <c r="B42" s="44"/>
      <c r="C42" s="44" t="s">
        <v>220</v>
      </c>
      <c r="D42" s="44" t="s">
        <v>1138</v>
      </c>
      <c r="E42" s="44" t="s">
        <v>1149</v>
      </c>
      <c r="F42" s="44" t="s">
        <v>1142</v>
      </c>
      <c r="G42" s="44" t="s">
        <v>1285</v>
      </c>
      <c r="H42" s="44" t="s">
        <v>1141</v>
      </c>
      <c r="I42" s="44" t="s">
        <v>1140</v>
      </c>
      <c r="J42" s="44" t="s">
        <v>360</v>
      </c>
      <c r="K42" s="54"/>
      <c r="L42" s="99">
        <v>48500</v>
      </c>
      <c r="M42" s="99"/>
      <c r="N42" s="98">
        <v>10444.44</v>
      </c>
      <c r="O42" s="99">
        <f t="shared" si="1"/>
        <v>38055.56</v>
      </c>
      <c r="Q42" s="31"/>
      <c r="R42" s="33"/>
      <c r="S42" s="33"/>
      <c r="T42" s="33"/>
      <c r="U42" s="33"/>
    </row>
    <row r="43" spans="1:21" ht="72" x14ac:dyDescent="0.2">
      <c r="A43" s="43" t="s">
        <v>223</v>
      </c>
      <c r="B43" s="44"/>
      <c r="C43" s="44" t="s">
        <v>220</v>
      </c>
      <c r="D43" s="44" t="s">
        <v>1138</v>
      </c>
      <c r="E43" s="44" t="s">
        <v>1149</v>
      </c>
      <c r="F43" s="44" t="s">
        <v>1142</v>
      </c>
      <c r="G43" s="44" t="s">
        <v>328</v>
      </c>
      <c r="H43" s="44" t="s">
        <v>1141</v>
      </c>
      <c r="I43" s="44" t="s">
        <v>1140</v>
      </c>
      <c r="J43" s="44" t="s">
        <v>360</v>
      </c>
      <c r="K43" s="54"/>
      <c r="L43" s="99">
        <f>L44</f>
        <v>200</v>
      </c>
      <c r="M43" s="99">
        <f t="shared" ref="M43:N43" si="3">M44</f>
        <v>0</v>
      </c>
      <c r="N43" s="99">
        <f t="shared" si="3"/>
        <v>68.09</v>
      </c>
      <c r="O43" s="99">
        <f t="shared" si="1"/>
        <v>131.91</v>
      </c>
      <c r="Q43" s="31"/>
      <c r="R43" s="33"/>
      <c r="S43" s="33"/>
      <c r="T43" s="33"/>
      <c r="U43" s="33"/>
    </row>
    <row r="44" spans="1:21" ht="108" x14ac:dyDescent="0.2">
      <c r="A44" s="43" t="s">
        <v>1287</v>
      </c>
      <c r="B44" s="44"/>
      <c r="C44" s="44" t="s">
        <v>220</v>
      </c>
      <c r="D44" s="44" t="s">
        <v>1138</v>
      </c>
      <c r="E44" s="44" t="s">
        <v>1149</v>
      </c>
      <c r="F44" s="44" t="s">
        <v>1142</v>
      </c>
      <c r="G44" s="44" t="s">
        <v>1288</v>
      </c>
      <c r="H44" s="44" t="s">
        <v>1141</v>
      </c>
      <c r="I44" s="44" t="s">
        <v>1140</v>
      </c>
      <c r="J44" s="44" t="s">
        <v>360</v>
      </c>
      <c r="K44" s="54"/>
      <c r="L44" s="99">
        <v>200</v>
      </c>
      <c r="M44" s="99"/>
      <c r="N44" s="98">
        <v>68.09</v>
      </c>
      <c r="O44" s="99">
        <f t="shared" si="1"/>
        <v>131.91</v>
      </c>
      <c r="Q44" s="31"/>
      <c r="R44" s="33"/>
      <c r="S44" s="33"/>
      <c r="T44" s="33"/>
      <c r="U44" s="33"/>
    </row>
    <row r="45" spans="1:21" ht="73.5" customHeight="1" x14ac:dyDescent="0.2">
      <c r="A45" s="43" t="s">
        <v>222</v>
      </c>
      <c r="B45" s="44"/>
      <c r="C45" s="44" t="s">
        <v>220</v>
      </c>
      <c r="D45" s="44" t="s">
        <v>1138</v>
      </c>
      <c r="E45" s="44" t="s">
        <v>1149</v>
      </c>
      <c r="F45" s="44" t="s">
        <v>1142</v>
      </c>
      <c r="G45" s="44" t="s">
        <v>1151</v>
      </c>
      <c r="H45" s="44" t="s">
        <v>1141</v>
      </c>
      <c r="I45" s="44" t="s">
        <v>1140</v>
      </c>
      <c r="J45" s="44" t="s">
        <v>360</v>
      </c>
      <c r="K45" s="54"/>
      <c r="L45" s="99">
        <f>L46</f>
        <v>63300</v>
      </c>
      <c r="M45" s="99">
        <f t="shared" ref="M45:N45" si="4">M46</f>
        <v>0</v>
      </c>
      <c r="N45" s="99">
        <f t="shared" si="4"/>
        <v>14659.33</v>
      </c>
      <c r="O45" s="99">
        <f t="shared" si="1"/>
        <v>48640.67</v>
      </c>
      <c r="Q45" s="31"/>
      <c r="R45" s="33"/>
      <c r="S45" s="33"/>
      <c r="T45" s="33"/>
      <c r="U45" s="33"/>
    </row>
    <row r="46" spans="1:21" ht="96" x14ac:dyDescent="0.2">
      <c r="A46" s="43" t="s">
        <v>1290</v>
      </c>
      <c r="B46" s="44"/>
      <c r="C46" s="44" t="s">
        <v>220</v>
      </c>
      <c r="D46" s="44" t="s">
        <v>1138</v>
      </c>
      <c r="E46" s="44" t="s">
        <v>1149</v>
      </c>
      <c r="F46" s="44" t="s">
        <v>1142</v>
      </c>
      <c r="G46" s="44" t="s">
        <v>1289</v>
      </c>
      <c r="H46" s="44" t="s">
        <v>1141</v>
      </c>
      <c r="I46" s="44" t="s">
        <v>1140</v>
      </c>
      <c r="J46" s="44" t="s">
        <v>360</v>
      </c>
      <c r="K46" s="54"/>
      <c r="L46" s="99">
        <v>63300</v>
      </c>
      <c r="M46" s="99"/>
      <c r="N46" s="98">
        <v>14659.33</v>
      </c>
      <c r="O46" s="99">
        <f t="shared" si="1"/>
        <v>48640.67</v>
      </c>
      <c r="Q46" s="31"/>
      <c r="R46" s="33"/>
      <c r="S46" s="33"/>
      <c r="T46" s="33"/>
      <c r="U46" s="33"/>
    </row>
    <row r="47" spans="1:21" ht="66" customHeight="1" x14ac:dyDescent="0.2">
      <c r="A47" s="43" t="s">
        <v>221</v>
      </c>
      <c r="B47" s="44"/>
      <c r="C47" s="44" t="s">
        <v>220</v>
      </c>
      <c r="D47" s="44" t="s">
        <v>1138</v>
      </c>
      <c r="E47" s="44" t="s">
        <v>1149</v>
      </c>
      <c r="F47" s="44" t="s">
        <v>1142</v>
      </c>
      <c r="G47" s="44" t="s">
        <v>1152</v>
      </c>
      <c r="H47" s="44" t="s">
        <v>1141</v>
      </c>
      <c r="I47" s="44" t="s">
        <v>1140</v>
      </c>
      <c r="J47" s="44" t="s">
        <v>360</v>
      </c>
      <c r="K47" s="54"/>
      <c r="L47" s="98">
        <f>L48</f>
        <v>-6300</v>
      </c>
      <c r="M47" s="98">
        <f t="shared" ref="M47:N47" si="5">M48</f>
        <v>0</v>
      </c>
      <c r="N47" s="98">
        <f t="shared" si="5"/>
        <v>-2157.4</v>
      </c>
      <c r="O47" s="98">
        <f t="shared" si="1"/>
        <v>-4142.6000000000004</v>
      </c>
      <c r="Q47" s="31"/>
      <c r="R47" s="33"/>
      <c r="S47" s="33"/>
      <c r="T47" s="33"/>
      <c r="U47" s="33"/>
    </row>
    <row r="48" spans="1:21" ht="90" customHeight="1" x14ac:dyDescent="0.2">
      <c r="A48" s="43" t="s">
        <v>1292</v>
      </c>
      <c r="B48" s="44"/>
      <c r="C48" s="44" t="s">
        <v>220</v>
      </c>
      <c r="D48" s="44" t="s">
        <v>1138</v>
      </c>
      <c r="E48" s="44" t="s">
        <v>1149</v>
      </c>
      <c r="F48" s="44" t="s">
        <v>1142</v>
      </c>
      <c r="G48" s="44" t="s">
        <v>1291</v>
      </c>
      <c r="H48" s="44" t="s">
        <v>1141</v>
      </c>
      <c r="I48" s="44" t="s">
        <v>1140</v>
      </c>
      <c r="J48" s="44" t="s">
        <v>360</v>
      </c>
      <c r="K48" s="54"/>
      <c r="L48" s="98">
        <v>-6300</v>
      </c>
      <c r="M48" s="99"/>
      <c r="N48" s="98">
        <v>-2157.4</v>
      </c>
      <c r="O48" s="98">
        <f t="shared" si="1"/>
        <v>-4142.6000000000004</v>
      </c>
      <c r="Q48" s="31"/>
      <c r="R48" s="33"/>
      <c r="S48" s="33"/>
      <c r="T48" s="33"/>
      <c r="U48" s="33"/>
    </row>
    <row r="49" spans="1:21" ht="20.25" customHeight="1" x14ac:dyDescent="0.2">
      <c r="A49" s="48" t="s">
        <v>219</v>
      </c>
      <c r="B49" s="44"/>
      <c r="C49" s="49" t="s">
        <v>206</v>
      </c>
      <c r="D49" s="49" t="s">
        <v>1138</v>
      </c>
      <c r="E49" s="49" t="s">
        <v>1153</v>
      </c>
      <c r="F49" s="49" t="s">
        <v>1139</v>
      </c>
      <c r="G49" s="49" t="s">
        <v>1083</v>
      </c>
      <c r="H49" s="49" t="s">
        <v>1139</v>
      </c>
      <c r="I49" s="49" t="s">
        <v>1140</v>
      </c>
      <c r="J49" s="49" t="s">
        <v>1083</v>
      </c>
      <c r="K49" s="54"/>
      <c r="L49" s="96">
        <f>L50</f>
        <v>555865</v>
      </c>
      <c r="M49" s="99"/>
      <c r="N49" s="96">
        <f>N50</f>
        <v>500</v>
      </c>
      <c r="O49" s="176">
        <f t="shared" si="1"/>
        <v>555365</v>
      </c>
      <c r="Q49" s="31"/>
      <c r="R49" s="33"/>
      <c r="S49" s="33"/>
      <c r="T49" s="33"/>
      <c r="U49" s="33"/>
    </row>
    <row r="50" spans="1:21" s="37" customFormat="1" ht="15.75" customHeight="1" x14ac:dyDescent="0.2">
      <c r="A50" s="60" t="s">
        <v>218</v>
      </c>
      <c r="B50" s="44"/>
      <c r="C50" s="61" t="s">
        <v>206</v>
      </c>
      <c r="D50" s="61" t="s">
        <v>1138</v>
      </c>
      <c r="E50" s="61" t="s">
        <v>1153</v>
      </c>
      <c r="F50" s="61" t="s">
        <v>1149</v>
      </c>
      <c r="G50" s="61" t="s">
        <v>1083</v>
      </c>
      <c r="H50" s="61" t="s">
        <v>1141</v>
      </c>
      <c r="I50" s="61" t="s">
        <v>1140</v>
      </c>
      <c r="J50" s="61" t="s">
        <v>360</v>
      </c>
      <c r="K50" s="62"/>
      <c r="L50" s="101">
        <f>L51</f>
        <v>555865</v>
      </c>
      <c r="M50" s="101" t="e">
        <f>M51+#REF!+M52+M53+#REF!</f>
        <v>#REF!</v>
      </c>
      <c r="N50" s="101">
        <f>N51</f>
        <v>500</v>
      </c>
      <c r="O50" s="176">
        <f t="shared" si="1"/>
        <v>555365</v>
      </c>
      <c r="Q50" s="38"/>
      <c r="R50" s="39"/>
      <c r="S50" s="39"/>
      <c r="T50" s="39"/>
      <c r="U50" s="39"/>
    </row>
    <row r="51" spans="1:21" ht="18" customHeight="1" x14ac:dyDescent="0.2">
      <c r="A51" s="54" t="s">
        <v>1154</v>
      </c>
      <c r="B51" s="44"/>
      <c r="C51" s="44">
        <v>182</v>
      </c>
      <c r="D51" s="44">
        <v>1</v>
      </c>
      <c r="E51" s="44" t="s">
        <v>1153</v>
      </c>
      <c r="F51" s="44" t="s">
        <v>1149</v>
      </c>
      <c r="G51" s="44" t="s">
        <v>176</v>
      </c>
      <c r="H51" s="44" t="s">
        <v>1141</v>
      </c>
      <c r="I51" s="44" t="s">
        <v>1140</v>
      </c>
      <c r="J51" s="44">
        <v>110</v>
      </c>
      <c r="K51" s="54"/>
      <c r="L51" s="97">
        <v>555865</v>
      </c>
      <c r="M51" s="99">
        <f>M52+M53</f>
        <v>0</v>
      </c>
      <c r="N51" s="99">
        <f>N52+N53</f>
        <v>500</v>
      </c>
      <c r="O51" s="99">
        <f t="shared" si="1"/>
        <v>555365</v>
      </c>
      <c r="Q51" s="31"/>
      <c r="R51" s="33"/>
      <c r="S51" s="33"/>
      <c r="T51" s="33"/>
      <c r="U51" s="33"/>
    </row>
    <row r="52" spans="1:21" ht="38.25" hidden="1" customHeight="1" x14ac:dyDescent="0.2">
      <c r="A52" s="59" t="s">
        <v>217</v>
      </c>
      <c r="B52" s="44"/>
      <c r="C52" s="44">
        <v>182</v>
      </c>
      <c r="D52" s="44">
        <v>1</v>
      </c>
      <c r="E52" s="44" t="s">
        <v>1153</v>
      </c>
      <c r="F52" s="44" t="s">
        <v>1149</v>
      </c>
      <c r="G52" s="44" t="s">
        <v>176</v>
      </c>
      <c r="H52" s="44" t="s">
        <v>1141</v>
      </c>
      <c r="I52" s="44" t="s">
        <v>624</v>
      </c>
      <c r="J52" s="44">
        <v>110</v>
      </c>
      <c r="K52" s="54"/>
      <c r="L52" s="99">
        <v>0</v>
      </c>
      <c r="M52" s="99"/>
      <c r="N52" s="100">
        <v>0</v>
      </c>
      <c r="O52" s="99">
        <f t="shared" si="1"/>
        <v>0</v>
      </c>
      <c r="Q52" s="31"/>
      <c r="R52" s="33"/>
      <c r="S52" s="33"/>
      <c r="T52" s="33"/>
      <c r="U52" s="33"/>
    </row>
    <row r="53" spans="1:21" ht="24" x14ac:dyDescent="0.2">
      <c r="A53" s="54" t="s">
        <v>92</v>
      </c>
      <c r="B53" s="44"/>
      <c r="C53" s="44">
        <v>182</v>
      </c>
      <c r="D53" s="44">
        <v>1</v>
      </c>
      <c r="E53" s="44" t="s">
        <v>1153</v>
      </c>
      <c r="F53" s="44" t="s">
        <v>1149</v>
      </c>
      <c r="G53" s="44" t="s">
        <v>176</v>
      </c>
      <c r="H53" s="44" t="s">
        <v>1141</v>
      </c>
      <c r="I53" s="44" t="s">
        <v>1330</v>
      </c>
      <c r="J53" s="44">
        <v>110</v>
      </c>
      <c r="K53" s="54"/>
      <c r="L53" s="99">
        <v>0</v>
      </c>
      <c r="M53" s="99"/>
      <c r="N53" s="100">
        <v>500</v>
      </c>
      <c r="O53" s="99"/>
      <c r="Q53" s="31"/>
      <c r="R53" s="33"/>
      <c r="S53" s="33"/>
      <c r="T53" s="33"/>
      <c r="U53" s="33"/>
    </row>
    <row r="54" spans="1:21" ht="16.5" customHeight="1" x14ac:dyDescent="0.2">
      <c r="A54" s="48" t="s">
        <v>216</v>
      </c>
      <c r="B54" s="44"/>
      <c r="C54" s="52">
        <v>182</v>
      </c>
      <c r="D54" s="50" t="s">
        <v>1138</v>
      </c>
      <c r="E54" s="51" t="s">
        <v>1155</v>
      </c>
      <c r="F54" s="51" t="s">
        <v>1139</v>
      </c>
      <c r="G54" s="52" t="s">
        <v>1083</v>
      </c>
      <c r="H54" s="51" t="s">
        <v>1139</v>
      </c>
      <c r="I54" s="53" t="s">
        <v>1140</v>
      </c>
      <c r="J54" s="52" t="s">
        <v>1083</v>
      </c>
      <c r="K54" s="54"/>
      <c r="L54" s="96">
        <f>L55+L60</f>
        <v>249179.66</v>
      </c>
      <c r="M54" s="96">
        <f>M55+M60</f>
        <v>-169092.48000000001</v>
      </c>
      <c r="N54" s="96">
        <f>N55+N60</f>
        <v>34197.43</v>
      </c>
      <c r="O54" s="176">
        <f t="shared" si="1"/>
        <v>214982.23</v>
      </c>
      <c r="Q54" s="31"/>
      <c r="R54" s="33"/>
      <c r="S54" s="33"/>
      <c r="T54" s="33"/>
      <c r="U54" s="33"/>
    </row>
    <row r="55" spans="1:21" s="37" customFormat="1" ht="15.75" customHeight="1" x14ac:dyDescent="0.2">
      <c r="A55" s="60" t="s">
        <v>215</v>
      </c>
      <c r="B55" s="44"/>
      <c r="C55" s="63">
        <v>182</v>
      </c>
      <c r="D55" s="64" t="s">
        <v>1138</v>
      </c>
      <c r="E55" s="65" t="s">
        <v>1155</v>
      </c>
      <c r="F55" s="65" t="s">
        <v>1141</v>
      </c>
      <c r="G55" s="63" t="s">
        <v>1083</v>
      </c>
      <c r="H55" s="65" t="s">
        <v>1139</v>
      </c>
      <c r="I55" s="66" t="s">
        <v>1140</v>
      </c>
      <c r="J55" s="63">
        <v>110</v>
      </c>
      <c r="K55" s="62"/>
      <c r="L55" s="101">
        <f>L56</f>
        <v>196731.91</v>
      </c>
      <c r="M55" s="101">
        <f>M56</f>
        <v>-169092.48000000001</v>
      </c>
      <c r="N55" s="101">
        <f>N56</f>
        <v>27639.43</v>
      </c>
      <c r="O55" s="176">
        <f t="shared" si="1"/>
        <v>169092.48000000001</v>
      </c>
      <c r="Q55" s="38"/>
      <c r="R55" s="39"/>
      <c r="S55" s="39"/>
      <c r="T55" s="39"/>
      <c r="U55" s="39"/>
    </row>
    <row r="56" spans="1:21" ht="36" x14ac:dyDescent="0.2">
      <c r="A56" s="54" t="s">
        <v>106</v>
      </c>
      <c r="B56" s="44"/>
      <c r="C56" s="55" t="s">
        <v>206</v>
      </c>
      <c r="D56" s="56" t="s">
        <v>1138</v>
      </c>
      <c r="E56" s="57" t="s">
        <v>1155</v>
      </c>
      <c r="F56" s="57" t="s">
        <v>1141</v>
      </c>
      <c r="G56" s="55" t="s">
        <v>1157</v>
      </c>
      <c r="H56" s="57" t="s">
        <v>1158</v>
      </c>
      <c r="I56" s="58" t="s">
        <v>1140</v>
      </c>
      <c r="J56" s="55" t="s">
        <v>360</v>
      </c>
      <c r="K56" s="54" t="s">
        <v>1159</v>
      </c>
      <c r="L56" s="99">
        <v>196731.91</v>
      </c>
      <c r="M56" s="99">
        <f>N56-L56</f>
        <v>-169092.48000000001</v>
      </c>
      <c r="N56" s="99">
        <f>N57+N58</f>
        <v>27639.43</v>
      </c>
      <c r="O56" s="99">
        <f t="shared" si="1"/>
        <v>169092.48000000001</v>
      </c>
      <c r="Q56" s="31"/>
      <c r="R56" s="33"/>
      <c r="S56" s="33"/>
      <c r="T56" s="33"/>
      <c r="U56" s="33"/>
    </row>
    <row r="57" spans="1:21" ht="65.25" customHeight="1" x14ac:dyDescent="0.2">
      <c r="A57" s="59" t="s">
        <v>214</v>
      </c>
      <c r="B57" s="44"/>
      <c r="C57" s="55" t="s">
        <v>206</v>
      </c>
      <c r="D57" s="56" t="s">
        <v>1138</v>
      </c>
      <c r="E57" s="57" t="s">
        <v>1155</v>
      </c>
      <c r="F57" s="57" t="s">
        <v>1141</v>
      </c>
      <c r="G57" s="55" t="s">
        <v>1157</v>
      </c>
      <c r="H57" s="57" t="s">
        <v>1158</v>
      </c>
      <c r="I57" s="58">
        <v>1000</v>
      </c>
      <c r="J57" s="55" t="s">
        <v>360</v>
      </c>
      <c r="K57" s="54"/>
      <c r="L57" s="99">
        <v>0</v>
      </c>
      <c r="M57" s="99"/>
      <c r="N57" s="100">
        <v>27132.63</v>
      </c>
      <c r="O57" s="99"/>
      <c r="Q57" s="31"/>
      <c r="R57" s="33"/>
      <c r="S57" s="33"/>
      <c r="T57" s="33"/>
      <c r="U57" s="33"/>
    </row>
    <row r="58" spans="1:21" ht="50.25" customHeight="1" x14ac:dyDescent="0.2">
      <c r="A58" s="59" t="s">
        <v>213</v>
      </c>
      <c r="B58" s="44"/>
      <c r="C58" s="55" t="s">
        <v>206</v>
      </c>
      <c r="D58" s="56" t="s">
        <v>1138</v>
      </c>
      <c r="E58" s="57" t="s">
        <v>1155</v>
      </c>
      <c r="F58" s="57" t="s">
        <v>1141</v>
      </c>
      <c r="G58" s="55" t="s">
        <v>1157</v>
      </c>
      <c r="H58" s="57" t="s">
        <v>1158</v>
      </c>
      <c r="I58" s="58">
        <v>2100</v>
      </c>
      <c r="J58" s="55" t="s">
        <v>360</v>
      </c>
      <c r="K58" s="54"/>
      <c r="L58" s="99">
        <v>0</v>
      </c>
      <c r="M58" s="99"/>
      <c r="N58" s="100">
        <v>506.8</v>
      </c>
      <c r="O58" s="99"/>
      <c r="Q58" s="31"/>
      <c r="R58" s="33"/>
      <c r="S58" s="33"/>
      <c r="T58" s="33"/>
      <c r="U58" s="33"/>
    </row>
    <row r="59" spans="1:21" ht="36" hidden="1" x14ac:dyDescent="0.2">
      <c r="A59" s="54" t="s">
        <v>1156</v>
      </c>
      <c r="B59" s="44"/>
      <c r="C59" s="55" t="s">
        <v>206</v>
      </c>
      <c r="D59" s="56" t="s">
        <v>1138</v>
      </c>
      <c r="E59" s="57" t="s">
        <v>1155</v>
      </c>
      <c r="F59" s="57" t="s">
        <v>1141</v>
      </c>
      <c r="G59" s="55" t="s">
        <v>1157</v>
      </c>
      <c r="H59" s="57" t="s">
        <v>1158</v>
      </c>
      <c r="I59" s="58">
        <v>4000</v>
      </c>
      <c r="J59" s="55" t="s">
        <v>360</v>
      </c>
      <c r="K59" s="54"/>
      <c r="L59" s="99">
        <v>0</v>
      </c>
      <c r="M59" s="99"/>
      <c r="N59" s="100">
        <v>0</v>
      </c>
      <c r="O59" s="99">
        <f t="shared" si="1"/>
        <v>0</v>
      </c>
      <c r="Q59" s="31"/>
      <c r="R59" s="33"/>
      <c r="S59" s="33"/>
      <c r="T59" s="33"/>
      <c r="U59" s="33"/>
    </row>
    <row r="60" spans="1:21" ht="18.75" customHeight="1" x14ac:dyDescent="0.2">
      <c r="A60" s="48" t="s">
        <v>212</v>
      </c>
      <c r="B60" s="44"/>
      <c r="C60" s="52">
        <v>182</v>
      </c>
      <c r="D60" s="50" t="s">
        <v>1138</v>
      </c>
      <c r="E60" s="51" t="s">
        <v>1155</v>
      </c>
      <c r="F60" s="51" t="s">
        <v>1155</v>
      </c>
      <c r="G60" s="52" t="s">
        <v>1083</v>
      </c>
      <c r="H60" s="51" t="s">
        <v>1139</v>
      </c>
      <c r="I60" s="53" t="s">
        <v>1140</v>
      </c>
      <c r="J60" s="52">
        <v>110</v>
      </c>
      <c r="K60" s="54"/>
      <c r="L60" s="96">
        <f>L61+L65</f>
        <v>52447.75</v>
      </c>
      <c r="M60" s="99"/>
      <c r="N60" s="96">
        <f>N61+N65</f>
        <v>6558</v>
      </c>
      <c r="O60" s="176">
        <f t="shared" si="1"/>
        <v>45889.75</v>
      </c>
      <c r="Q60" s="31"/>
      <c r="R60" s="33"/>
      <c r="S60" s="33"/>
      <c r="T60" s="33"/>
      <c r="U60" s="33"/>
    </row>
    <row r="61" spans="1:21" s="37" customFormat="1" ht="17.25" customHeight="1" x14ac:dyDescent="0.2">
      <c r="A61" s="67" t="s">
        <v>211</v>
      </c>
      <c r="B61" s="44"/>
      <c r="C61" s="68">
        <v>182</v>
      </c>
      <c r="D61" s="69">
        <v>1</v>
      </c>
      <c r="E61" s="70" t="s">
        <v>1155</v>
      </c>
      <c r="F61" s="70" t="s">
        <v>1155</v>
      </c>
      <c r="G61" s="70" t="s">
        <v>1157</v>
      </c>
      <c r="H61" s="70" t="s">
        <v>1139</v>
      </c>
      <c r="I61" s="70" t="s">
        <v>1140</v>
      </c>
      <c r="J61" s="69">
        <v>110</v>
      </c>
      <c r="K61" s="60" t="s">
        <v>218</v>
      </c>
      <c r="L61" s="101">
        <f>L62</f>
        <v>42447.75</v>
      </c>
      <c r="M61" s="101">
        <f>N61-L61</f>
        <v>-35889.75</v>
      </c>
      <c r="N61" s="101">
        <f>N62</f>
        <v>6558</v>
      </c>
      <c r="O61" s="176">
        <f t="shared" si="1"/>
        <v>35889.75</v>
      </c>
      <c r="Q61" s="38"/>
      <c r="R61" s="39"/>
      <c r="S61" s="39"/>
      <c r="T61" s="39"/>
      <c r="U61" s="39"/>
    </row>
    <row r="62" spans="1:21" ht="24" x14ac:dyDescent="0.2">
      <c r="A62" s="54" t="s">
        <v>1160</v>
      </c>
      <c r="B62" s="44"/>
      <c r="C62" s="55" t="s">
        <v>206</v>
      </c>
      <c r="D62" s="56" t="s">
        <v>1138</v>
      </c>
      <c r="E62" s="57" t="s">
        <v>1155</v>
      </c>
      <c r="F62" s="57" t="s">
        <v>1155</v>
      </c>
      <c r="G62" s="55">
        <v>33</v>
      </c>
      <c r="H62" s="57" t="s">
        <v>1158</v>
      </c>
      <c r="I62" s="58" t="s">
        <v>1140</v>
      </c>
      <c r="J62" s="55" t="s">
        <v>360</v>
      </c>
      <c r="K62" s="54" t="s">
        <v>1154</v>
      </c>
      <c r="L62" s="100">
        <v>42447.75</v>
      </c>
      <c r="M62" s="99">
        <f>N62-L62</f>
        <v>-35889.75</v>
      </c>
      <c r="N62" s="99">
        <f>N63+N64</f>
        <v>6558</v>
      </c>
      <c r="O62" s="99">
        <f t="shared" si="1"/>
        <v>35889.75</v>
      </c>
      <c r="Q62" s="31"/>
      <c r="R62" s="33"/>
      <c r="S62" s="33"/>
      <c r="T62" s="33"/>
      <c r="U62" s="33"/>
    </row>
    <row r="63" spans="1:21" ht="49.5" customHeight="1" x14ac:dyDescent="0.2">
      <c r="A63" s="59" t="s">
        <v>210</v>
      </c>
      <c r="B63" s="44"/>
      <c r="C63" s="55" t="s">
        <v>206</v>
      </c>
      <c r="D63" s="56" t="s">
        <v>1138</v>
      </c>
      <c r="E63" s="57" t="s">
        <v>1155</v>
      </c>
      <c r="F63" s="57" t="s">
        <v>1155</v>
      </c>
      <c r="G63" s="55">
        <v>33</v>
      </c>
      <c r="H63" s="57" t="s">
        <v>1158</v>
      </c>
      <c r="I63" s="58">
        <v>1000</v>
      </c>
      <c r="J63" s="55" t="s">
        <v>360</v>
      </c>
      <c r="K63" s="54"/>
      <c r="L63" s="99">
        <v>0</v>
      </c>
      <c r="M63" s="99"/>
      <c r="N63" s="100">
        <v>6558</v>
      </c>
      <c r="O63" s="99"/>
      <c r="Q63" s="31"/>
      <c r="R63" s="33"/>
      <c r="S63" s="33"/>
      <c r="T63" s="33"/>
      <c r="U63" s="33"/>
    </row>
    <row r="64" spans="1:21" ht="41.25" hidden="1" customHeight="1" x14ac:dyDescent="0.2">
      <c r="A64" s="54" t="s">
        <v>207</v>
      </c>
      <c r="B64" s="44"/>
      <c r="C64" s="55" t="s">
        <v>206</v>
      </c>
      <c r="D64" s="56" t="s">
        <v>1138</v>
      </c>
      <c r="E64" s="57" t="s">
        <v>1155</v>
      </c>
      <c r="F64" s="57" t="s">
        <v>1155</v>
      </c>
      <c r="G64" s="55">
        <v>33</v>
      </c>
      <c r="H64" s="57">
        <v>10</v>
      </c>
      <c r="I64" s="58">
        <v>2100</v>
      </c>
      <c r="J64" s="55">
        <v>110</v>
      </c>
      <c r="K64" s="54"/>
      <c r="L64" s="99">
        <v>0</v>
      </c>
      <c r="M64" s="99"/>
      <c r="N64" s="100">
        <v>0</v>
      </c>
      <c r="O64" s="99">
        <f t="shared" si="1"/>
        <v>0</v>
      </c>
      <c r="Q64" s="31"/>
      <c r="R64" s="33"/>
      <c r="S64" s="33"/>
      <c r="T64" s="33"/>
      <c r="U64" s="33"/>
    </row>
    <row r="65" spans="1:21" s="37" customFormat="1" ht="15.75" customHeight="1" x14ac:dyDescent="0.2">
      <c r="A65" s="67" t="s">
        <v>209</v>
      </c>
      <c r="B65" s="44"/>
      <c r="C65" s="68">
        <v>182</v>
      </c>
      <c r="D65" s="69">
        <v>1</v>
      </c>
      <c r="E65" s="70" t="s">
        <v>1155</v>
      </c>
      <c r="F65" s="70" t="s">
        <v>1155</v>
      </c>
      <c r="G65" s="70" t="s">
        <v>1161</v>
      </c>
      <c r="H65" s="70" t="s">
        <v>1139</v>
      </c>
      <c r="I65" s="70" t="s">
        <v>1140</v>
      </c>
      <c r="J65" s="69">
        <v>110</v>
      </c>
      <c r="K65" s="62"/>
      <c r="L65" s="101">
        <f>L66</f>
        <v>10000</v>
      </c>
      <c r="M65" s="101"/>
      <c r="N65" s="101">
        <f>N66</f>
        <v>0</v>
      </c>
      <c r="O65" s="176">
        <f t="shared" si="1"/>
        <v>10000</v>
      </c>
      <c r="Q65" s="38"/>
      <c r="R65" s="39"/>
      <c r="S65" s="39"/>
      <c r="T65" s="39"/>
      <c r="U65" s="39"/>
    </row>
    <row r="66" spans="1:21" ht="26.25" customHeight="1" x14ac:dyDescent="0.2">
      <c r="A66" s="54" t="s">
        <v>1162</v>
      </c>
      <c r="B66" s="44"/>
      <c r="C66" s="55" t="s">
        <v>206</v>
      </c>
      <c r="D66" s="56" t="s">
        <v>1138</v>
      </c>
      <c r="E66" s="57" t="s">
        <v>1155</v>
      </c>
      <c r="F66" s="57" t="s">
        <v>1155</v>
      </c>
      <c r="G66" s="55">
        <v>43</v>
      </c>
      <c r="H66" s="57" t="s">
        <v>1158</v>
      </c>
      <c r="I66" s="58" t="s">
        <v>1140</v>
      </c>
      <c r="J66" s="55" t="s">
        <v>360</v>
      </c>
      <c r="K66" s="54"/>
      <c r="L66" s="99">
        <v>10000</v>
      </c>
      <c r="M66" s="99"/>
      <c r="N66" s="99">
        <f>N67+N68</f>
        <v>0</v>
      </c>
      <c r="O66" s="99">
        <f t="shared" si="1"/>
        <v>10000</v>
      </c>
      <c r="Q66" s="31"/>
      <c r="R66" s="33"/>
      <c r="S66" s="33"/>
      <c r="T66" s="33"/>
      <c r="U66" s="33"/>
    </row>
    <row r="67" spans="1:21" ht="50.25" hidden="1" customHeight="1" x14ac:dyDescent="0.2">
      <c r="A67" s="59" t="s">
        <v>208</v>
      </c>
      <c r="B67" s="44"/>
      <c r="C67" s="55" t="s">
        <v>206</v>
      </c>
      <c r="D67" s="56" t="s">
        <v>1138</v>
      </c>
      <c r="E67" s="57" t="s">
        <v>1155</v>
      </c>
      <c r="F67" s="57" t="s">
        <v>1155</v>
      </c>
      <c r="G67" s="55">
        <v>43</v>
      </c>
      <c r="H67" s="57" t="s">
        <v>1158</v>
      </c>
      <c r="I67" s="58">
        <v>1000</v>
      </c>
      <c r="J67" s="55" t="s">
        <v>360</v>
      </c>
      <c r="K67" s="54"/>
      <c r="L67" s="99">
        <v>0</v>
      </c>
      <c r="M67" s="99"/>
      <c r="N67" s="100">
        <v>0</v>
      </c>
      <c r="O67" s="99">
        <f t="shared" si="1"/>
        <v>0</v>
      </c>
      <c r="Q67" s="31"/>
      <c r="R67" s="33"/>
      <c r="S67" s="33"/>
      <c r="T67" s="33"/>
      <c r="U67" s="33"/>
    </row>
    <row r="68" spans="1:21" ht="39" hidden="1" customHeight="1" x14ac:dyDescent="0.2">
      <c r="A68" s="59" t="s">
        <v>207</v>
      </c>
      <c r="B68" s="44"/>
      <c r="C68" s="55" t="s">
        <v>206</v>
      </c>
      <c r="D68" s="56" t="s">
        <v>1138</v>
      </c>
      <c r="E68" s="57" t="s">
        <v>1155</v>
      </c>
      <c r="F68" s="57" t="s">
        <v>1155</v>
      </c>
      <c r="G68" s="55">
        <v>43</v>
      </c>
      <c r="H68" s="57">
        <v>10</v>
      </c>
      <c r="I68" s="58">
        <v>2100</v>
      </c>
      <c r="J68" s="55">
        <v>110</v>
      </c>
      <c r="K68" s="54"/>
      <c r="L68" s="99">
        <v>0</v>
      </c>
      <c r="M68" s="99"/>
      <c r="N68" s="99">
        <v>0</v>
      </c>
      <c r="O68" s="99">
        <f t="shared" si="1"/>
        <v>0</v>
      </c>
      <c r="Q68" s="31"/>
      <c r="R68" s="33"/>
      <c r="S68" s="33"/>
      <c r="T68" s="33"/>
      <c r="U68" s="33"/>
    </row>
    <row r="69" spans="1:21" ht="15" customHeight="1" x14ac:dyDescent="0.2">
      <c r="A69" s="71" t="s">
        <v>205</v>
      </c>
      <c r="B69" s="44"/>
      <c r="C69" s="49" t="s">
        <v>178</v>
      </c>
      <c r="D69" s="49">
        <v>1</v>
      </c>
      <c r="E69" s="49" t="s">
        <v>1163</v>
      </c>
      <c r="F69" s="49" t="s">
        <v>1139</v>
      </c>
      <c r="G69" s="49" t="s">
        <v>1083</v>
      </c>
      <c r="H69" s="49" t="s">
        <v>1139</v>
      </c>
      <c r="I69" s="49" t="s">
        <v>1140</v>
      </c>
      <c r="J69" s="49" t="s">
        <v>1083</v>
      </c>
      <c r="K69" s="54" t="s">
        <v>1164</v>
      </c>
      <c r="L69" s="96">
        <f>L70</f>
        <v>281800</v>
      </c>
      <c r="M69" s="99">
        <f>N69-L69</f>
        <v>-233387.38</v>
      </c>
      <c r="N69" s="96">
        <f>N70</f>
        <v>48412.62</v>
      </c>
      <c r="O69" s="176">
        <f t="shared" si="1"/>
        <v>233387.38</v>
      </c>
      <c r="Q69" s="31"/>
      <c r="R69" s="33"/>
      <c r="S69" s="33"/>
      <c r="T69" s="33"/>
      <c r="U69" s="33"/>
    </row>
    <row r="70" spans="1:21" ht="38.25" customHeight="1" x14ac:dyDescent="0.2">
      <c r="A70" s="71" t="s">
        <v>204</v>
      </c>
      <c r="B70" s="44"/>
      <c r="C70" s="49" t="s">
        <v>178</v>
      </c>
      <c r="D70" s="49" t="s">
        <v>1138</v>
      </c>
      <c r="E70" s="49" t="s">
        <v>1163</v>
      </c>
      <c r="F70" s="49" t="s">
        <v>1165</v>
      </c>
      <c r="G70" s="49" t="s">
        <v>1083</v>
      </c>
      <c r="H70" s="49" t="s">
        <v>1141</v>
      </c>
      <c r="I70" s="49" t="s">
        <v>1140</v>
      </c>
      <c r="J70" s="49">
        <v>110</v>
      </c>
      <c r="K70" s="54"/>
      <c r="L70" s="96">
        <f>L71</f>
        <v>281800</v>
      </c>
      <c r="M70" s="99"/>
      <c r="N70" s="96">
        <f>N71</f>
        <v>48412.62</v>
      </c>
      <c r="O70" s="176">
        <f t="shared" si="1"/>
        <v>233387.38</v>
      </c>
      <c r="Q70" s="31"/>
    </row>
    <row r="71" spans="1:21" s="3" customFormat="1" ht="84" x14ac:dyDescent="0.2">
      <c r="A71" s="54" t="s">
        <v>1408</v>
      </c>
      <c r="B71" s="44"/>
      <c r="C71" s="44" t="s">
        <v>178</v>
      </c>
      <c r="D71" s="44">
        <v>1</v>
      </c>
      <c r="E71" s="44" t="s">
        <v>1163</v>
      </c>
      <c r="F71" s="44" t="s">
        <v>1165</v>
      </c>
      <c r="G71" s="44" t="s">
        <v>1166</v>
      </c>
      <c r="H71" s="44" t="s">
        <v>1141</v>
      </c>
      <c r="I71" s="44" t="s">
        <v>624</v>
      </c>
      <c r="J71" s="44" t="s">
        <v>360</v>
      </c>
      <c r="K71" s="54"/>
      <c r="L71" s="99">
        <v>281800</v>
      </c>
      <c r="M71" s="99"/>
      <c r="N71" s="99">
        <v>48412.62</v>
      </c>
      <c r="O71" s="99">
        <f t="shared" si="1"/>
        <v>233387.38</v>
      </c>
      <c r="Q71" s="40"/>
    </row>
    <row r="72" spans="1:21" ht="24" hidden="1" x14ac:dyDescent="0.2">
      <c r="A72" s="48" t="s">
        <v>1167</v>
      </c>
      <c r="B72" s="44"/>
      <c r="C72" s="52"/>
      <c r="D72" s="50" t="s">
        <v>1138</v>
      </c>
      <c r="E72" s="51" t="s">
        <v>1168</v>
      </c>
      <c r="F72" s="51" t="s">
        <v>1139</v>
      </c>
      <c r="G72" s="52" t="s">
        <v>1083</v>
      </c>
      <c r="H72" s="51" t="s">
        <v>1139</v>
      </c>
      <c r="I72" s="53" t="s">
        <v>1140</v>
      </c>
      <c r="J72" s="52" t="s">
        <v>1083</v>
      </c>
      <c r="K72" s="54"/>
      <c r="L72" s="96">
        <f>L73+L74</f>
        <v>0</v>
      </c>
      <c r="M72" s="99"/>
      <c r="N72" s="96">
        <f>N73+N74</f>
        <v>0</v>
      </c>
      <c r="O72" s="99">
        <f t="shared" si="1"/>
        <v>0</v>
      </c>
      <c r="Q72" s="31"/>
    </row>
    <row r="73" spans="1:21" ht="24" hidden="1" x14ac:dyDescent="0.2">
      <c r="A73" s="54" t="s">
        <v>1169</v>
      </c>
      <c r="B73" s="44"/>
      <c r="C73" s="55" t="s">
        <v>206</v>
      </c>
      <c r="D73" s="56" t="s">
        <v>1138</v>
      </c>
      <c r="E73" s="57" t="s">
        <v>1168</v>
      </c>
      <c r="F73" s="57" t="s">
        <v>1141</v>
      </c>
      <c r="G73" s="55" t="s">
        <v>1083</v>
      </c>
      <c r="H73" s="57" t="s">
        <v>1149</v>
      </c>
      <c r="I73" s="58" t="s">
        <v>1140</v>
      </c>
      <c r="J73" s="55" t="s">
        <v>360</v>
      </c>
      <c r="K73" s="54"/>
      <c r="L73" s="99"/>
      <c r="M73" s="99"/>
      <c r="N73" s="99"/>
      <c r="O73" s="99">
        <f t="shared" si="1"/>
        <v>0</v>
      </c>
      <c r="Q73" s="31"/>
    </row>
    <row r="74" spans="1:21" ht="24" hidden="1" x14ac:dyDescent="0.2">
      <c r="A74" s="48" t="s">
        <v>1170</v>
      </c>
      <c r="B74" s="44"/>
      <c r="C74" s="52"/>
      <c r="D74" s="50" t="s">
        <v>1138</v>
      </c>
      <c r="E74" s="51" t="s">
        <v>1168</v>
      </c>
      <c r="F74" s="51" t="s">
        <v>1165</v>
      </c>
      <c r="G74" s="52" t="s">
        <v>1083</v>
      </c>
      <c r="H74" s="51" t="s">
        <v>1139</v>
      </c>
      <c r="I74" s="53" t="s">
        <v>1140</v>
      </c>
      <c r="J74" s="52">
        <v>110</v>
      </c>
      <c r="K74" s="48" t="s">
        <v>216</v>
      </c>
      <c r="L74" s="96">
        <f>L75</f>
        <v>0</v>
      </c>
      <c r="M74" s="96">
        <f>N74-L74</f>
        <v>0</v>
      </c>
      <c r="N74" s="96">
        <f>N75</f>
        <v>0</v>
      </c>
      <c r="O74" s="99">
        <f t="shared" si="1"/>
        <v>0</v>
      </c>
      <c r="Q74" s="31"/>
    </row>
    <row r="75" spans="1:21" ht="24" hidden="1" x14ac:dyDescent="0.2">
      <c r="A75" s="54" t="s">
        <v>1171</v>
      </c>
      <c r="B75" s="44"/>
      <c r="C75" s="55" t="s">
        <v>206</v>
      </c>
      <c r="D75" s="56" t="s">
        <v>1138</v>
      </c>
      <c r="E75" s="57" t="s">
        <v>1168</v>
      </c>
      <c r="F75" s="57" t="s">
        <v>1165</v>
      </c>
      <c r="G75" s="55" t="s">
        <v>1172</v>
      </c>
      <c r="H75" s="44" t="s">
        <v>1139</v>
      </c>
      <c r="I75" s="58" t="s">
        <v>1140</v>
      </c>
      <c r="J75" s="55" t="s">
        <v>360</v>
      </c>
      <c r="K75" s="48" t="s">
        <v>215</v>
      </c>
      <c r="L75" s="99">
        <f>L76</f>
        <v>0</v>
      </c>
      <c r="M75" s="96">
        <f>N75-L75</f>
        <v>0</v>
      </c>
      <c r="N75" s="99">
        <f>N76</f>
        <v>0</v>
      </c>
      <c r="O75" s="99">
        <f t="shared" si="1"/>
        <v>0</v>
      </c>
      <c r="Q75" s="31"/>
    </row>
    <row r="76" spans="1:21" ht="24" hidden="1" x14ac:dyDescent="0.2">
      <c r="A76" s="54" t="s">
        <v>1173</v>
      </c>
      <c r="B76" s="44"/>
      <c r="C76" s="55" t="s">
        <v>206</v>
      </c>
      <c r="D76" s="56" t="s">
        <v>1138</v>
      </c>
      <c r="E76" s="57" t="s">
        <v>1168</v>
      </c>
      <c r="F76" s="57" t="s">
        <v>1165</v>
      </c>
      <c r="G76" s="55" t="s">
        <v>1172</v>
      </c>
      <c r="H76" s="57">
        <v>10</v>
      </c>
      <c r="I76" s="58" t="s">
        <v>1140</v>
      </c>
      <c r="J76" s="55" t="s">
        <v>360</v>
      </c>
      <c r="K76" s="54" t="s">
        <v>1156</v>
      </c>
      <c r="L76" s="99"/>
      <c r="M76" s="99">
        <f>N76-L76</f>
        <v>0</v>
      </c>
      <c r="N76" s="99"/>
      <c r="O76" s="99">
        <f t="shared" si="1"/>
        <v>0</v>
      </c>
      <c r="Q76" s="31"/>
    </row>
    <row r="77" spans="1:21" ht="40.5" customHeight="1" x14ac:dyDescent="0.2">
      <c r="A77" s="48" t="s">
        <v>202</v>
      </c>
      <c r="B77" s="44"/>
      <c r="C77" s="49" t="s">
        <v>178</v>
      </c>
      <c r="D77" s="50" t="s">
        <v>1138</v>
      </c>
      <c r="E77" s="51" t="s">
        <v>1174</v>
      </c>
      <c r="F77" s="51" t="s">
        <v>1139</v>
      </c>
      <c r="G77" s="52" t="s">
        <v>1083</v>
      </c>
      <c r="H77" s="51" t="s">
        <v>1139</v>
      </c>
      <c r="I77" s="53" t="s">
        <v>1140</v>
      </c>
      <c r="J77" s="52" t="s">
        <v>1083</v>
      </c>
      <c r="K77" s="54"/>
      <c r="L77" s="96">
        <f>L78+L88+L91</f>
        <v>1936048.5999999999</v>
      </c>
      <c r="M77" s="96">
        <f>M78+M88+M91</f>
        <v>76395.95</v>
      </c>
      <c r="N77" s="96">
        <f>N78+N88+N91</f>
        <v>379488.91000000003</v>
      </c>
      <c r="O77" s="176">
        <f t="shared" si="1"/>
        <v>1556559.69</v>
      </c>
      <c r="Q77" s="31"/>
    </row>
    <row r="78" spans="1:21" ht="72" customHeight="1" x14ac:dyDescent="0.2">
      <c r="A78" s="48" t="s">
        <v>1175</v>
      </c>
      <c r="B78" s="44"/>
      <c r="C78" s="49" t="s">
        <v>178</v>
      </c>
      <c r="D78" s="50" t="s">
        <v>1138</v>
      </c>
      <c r="E78" s="51" t="s">
        <v>1174</v>
      </c>
      <c r="F78" s="51" t="s">
        <v>1153</v>
      </c>
      <c r="G78" s="52" t="s">
        <v>1083</v>
      </c>
      <c r="H78" s="51" t="s">
        <v>1139</v>
      </c>
      <c r="I78" s="53" t="s">
        <v>1140</v>
      </c>
      <c r="J78" s="52">
        <v>120</v>
      </c>
      <c r="K78" s="54"/>
      <c r="L78" s="96">
        <f>L79+L84</f>
        <v>624700.19999999995</v>
      </c>
      <c r="M78" s="96">
        <f>M79+M84</f>
        <v>76395.95</v>
      </c>
      <c r="N78" s="96">
        <f>N79+N84</f>
        <v>76395.95</v>
      </c>
      <c r="O78" s="176">
        <f t="shared" si="1"/>
        <v>548304.25</v>
      </c>
      <c r="Q78" s="31"/>
    </row>
    <row r="79" spans="1:21" ht="60" hidden="1" x14ac:dyDescent="0.2">
      <c r="A79" s="72" t="s">
        <v>1176</v>
      </c>
      <c r="B79" s="44"/>
      <c r="C79" s="73" t="s">
        <v>1177</v>
      </c>
      <c r="D79" s="74">
        <v>1</v>
      </c>
      <c r="E79" s="75" t="s">
        <v>1174</v>
      </c>
      <c r="F79" s="75" t="s">
        <v>1153</v>
      </c>
      <c r="G79" s="75" t="s">
        <v>176</v>
      </c>
      <c r="H79" s="75" t="s">
        <v>1139</v>
      </c>
      <c r="I79" s="75" t="s">
        <v>1140</v>
      </c>
      <c r="J79" s="75">
        <v>120</v>
      </c>
      <c r="K79" s="48" t="s">
        <v>212</v>
      </c>
      <c r="L79" s="96">
        <f>L80</f>
        <v>0</v>
      </c>
      <c r="M79" s="96">
        <f>N79-L79</f>
        <v>0</v>
      </c>
      <c r="N79" s="96">
        <f>N80+N81</f>
        <v>0</v>
      </c>
      <c r="O79" s="176">
        <f t="shared" si="1"/>
        <v>0</v>
      </c>
      <c r="Q79" s="31"/>
    </row>
    <row r="80" spans="1:21" ht="60" hidden="1" x14ac:dyDescent="0.2">
      <c r="A80" s="54" t="s">
        <v>1178</v>
      </c>
      <c r="B80" s="44"/>
      <c r="C80" s="55">
        <v>267</v>
      </c>
      <c r="D80" s="56" t="s">
        <v>1138</v>
      </c>
      <c r="E80" s="57" t="s">
        <v>1174</v>
      </c>
      <c r="F80" s="57" t="s">
        <v>1153</v>
      </c>
      <c r="G80" s="55">
        <v>13</v>
      </c>
      <c r="H80" s="57">
        <v>10</v>
      </c>
      <c r="I80" s="44" t="s">
        <v>1140</v>
      </c>
      <c r="J80" s="55" t="s">
        <v>294</v>
      </c>
      <c r="K80" s="76" t="s">
        <v>1179</v>
      </c>
      <c r="L80" s="99">
        <f>L83+L82</f>
        <v>0</v>
      </c>
      <c r="M80" s="99">
        <f>M83+M82</f>
        <v>0</v>
      </c>
      <c r="N80" s="99">
        <f>N83+N82</f>
        <v>0</v>
      </c>
      <c r="O80" s="176">
        <f t="shared" si="1"/>
        <v>0</v>
      </c>
      <c r="Q80" s="31"/>
    </row>
    <row r="81" spans="1:17" ht="48" hidden="1" x14ac:dyDescent="0.2">
      <c r="A81" s="54" t="s">
        <v>1180</v>
      </c>
      <c r="B81" s="44"/>
      <c r="C81" s="55">
        <v>267</v>
      </c>
      <c r="D81" s="56" t="s">
        <v>1138</v>
      </c>
      <c r="E81" s="57" t="s">
        <v>1174</v>
      </c>
      <c r="F81" s="57" t="s">
        <v>1153</v>
      </c>
      <c r="G81" s="55">
        <v>13</v>
      </c>
      <c r="H81" s="57">
        <v>10</v>
      </c>
      <c r="I81" s="44" t="s">
        <v>346</v>
      </c>
      <c r="J81" s="55" t="s">
        <v>294</v>
      </c>
      <c r="K81" s="76"/>
      <c r="L81" s="99"/>
      <c r="M81" s="96"/>
      <c r="N81" s="99"/>
      <c r="O81" s="176">
        <f t="shared" si="1"/>
        <v>0</v>
      </c>
      <c r="Q81" s="31"/>
    </row>
    <row r="82" spans="1:17" ht="48" hidden="1" x14ac:dyDescent="0.2">
      <c r="A82" s="54" t="s">
        <v>1181</v>
      </c>
      <c r="B82" s="44"/>
      <c r="C82" s="55">
        <v>267</v>
      </c>
      <c r="D82" s="56" t="s">
        <v>1138</v>
      </c>
      <c r="E82" s="57" t="s">
        <v>1174</v>
      </c>
      <c r="F82" s="57" t="s">
        <v>1153</v>
      </c>
      <c r="G82" s="55">
        <v>13</v>
      </c>
      <c r="H82" s="57">
        <v>10</v>
      </c>
      <c r="I82" s="58">
        <v>100</v>
      </c>
      <c r="J82" s="55" t="s">
        <v>294</v>
      </c>
      <c r="K82" s="76"/>
      <c r="L82" s="99">
        <v>0</v>
      </c>
      <c r="M82" s="96"/>
      <c r="N82" s="99">
        <v>0</v>
      </c>
      <c r="O82" s="176">
        <f t="shared" si="1"/>
        <v>0</v>
      </c>
      <c r="Q82" s="31"/>
    </row>
    <row r="83" spans="1:17" ht="48" hidden="1" x14ac:dyDescent="0.2">
      <c r="A83" s="54" t="s">
        <v>1182</v>
      </c>
      <c r="B83" s="44"/>
      <c r="C83" s="55">
        <v>267</v>
      </c>
      <c r="D83" s="56" t="s">
        <v>1138</v>
      </c>
      <c r="E83" s="57" t="s">
        <v>1174</v>
      </c>
      <c r="F83" s="57" t="s">
        <v>1153</v>
      </c>
      <c r="G83" s="55">
        <v>13</v>
      </c>
      <c r="H83" s="57">
        <v>10</v>
      </c>
      <c r="I83" s="58">
        <v>200</v>
      </c>
      <c r="J83" s="55" t="s">
        <v>294</v>
      </c>
      <c r="K83" s="54" t="s">
        <v>1183</v>
      </c>
      <c r="L83" s="99">
        <v>0</v>
      </c>
      <c r="M83" s="99">
        <f>N83-L83</f>
        <v>0</v>
      </c>
      <c r="N83" s="99">
        <v>0</v>
      </c>
      <c r="O83" s="176">
        <f t="shared" si="1"/>
        <v>0</v>
      </c>
      <c r="Q83" s="31"/>
    </row>
    <row r="84" spans="1:17" ht="72.75" customHeight="1" x14ac:dyDescent="0.2">
      <c r="A84" s="72" t="s">
        <v>1184</v>
      </c>
      <c r="B84" s="44"/>
      <c r="C84" s="73" t="s">
        <v>178</v>
      </c>
      <c r="D84" s="74">
        <v>1</v>
      </c>
      <c r="E84" s="75" t="s">
        <v>1174</v>
      </c>
      <c r="F84" s="75" t="s">
        <v>1153</v>
      </c>
      <c r="G84" s="75" t="s">
        <v>1157</v>
      </c>
      <c r="H84" s="75" t="s">
        <v>1139</v>
      </c>
      <c r="I84" s="75" t="s">
        <v>1140</v>
      </c>
      <c r="J84" s="75">
        <v>120</v>
      </c>
      <c r="K84" s="72" t="s">
        <v>1185</v>
      </c>
      <c r="L84" s="96">
        <f t="shared" ref="L84:N85" si="6">L85</f>
        <v>624700.19999999995</v>
      </c>
      <c r="M84" s="96">
        <f t="shared" si="6"/>
        <v>76395.95</v>
      </c>
      <c r="N84" s="96">
        <f t="shared" si="6"/>
        <v>76395.95</v>
      </c>
      <c r="O84" s="176">
        <f t="shared" si="1"/>
        <v>548304.25</v>
      </c>
      <c r="Q84" s="31"/>
    </row>
    <row r="85" spans="1:17" ht="60" x14ac:dyDescent="0.2">
      <c r="A85" s="54" t="s">
        <v>107</v>
      </c>
      <c r="B85" s="44"/>
      <c r="C85" s="55" t="s">
        <v>178</v>
      </c>
      <c r="D85" s="56" t="s">
        <v>1138</v>
      </c>
      <c r="E85" s="57" t="s">
        <v>1174</v>
      </c>
      <c r="F85" s="57" t="s">
        <v>1153</v>
      </c>
      <c r="G85" s="55" t="s">
        <v>1187</v>
      </c>
      <c r="H85" s="57" t="s">
        <v>1158</v>
      </c>
      <c r="I85" s="58" t="s">
        <v>1140</v>
      </c>
      <c r="J85" s="55" t="s">
        <v>294</v>
      </c>
      <c r="K85" s="54" t="s">
        <v>1188</v>
      </c>
      <c r="L85" s="99">
        <v>624700.19999999995</v>
      </c>
      <c r="M85" s="99">
        <f t="shared" si="6"/>
        <v>76395.95</v>
      </c>
      <c r="N85" s="99">
        <f t="shared" si="6"/>
        <v>76395.95</v>
      </c>
      <c r="O85" s="99">
        <f t="shared" si="1"/>
        <v>548304.25</v>
      </c>
      <c r="Q85" s="31"/>
    </row>
    <row r="86" spans="1:17" ht="84" x14ac:dyDescent="0.2">
      <c r="A86" s="59" t="s">
        <v>108</v>
      </c>
      <c r="B86" s="44"/>
      <c r="C86" s="55" t="s">
        <v>178</v>
      </c>
      <c r="D86" s="56" t="s">
        <v>1138</v>
      </c>
      <c r="E86" s="57" t="s">
        <v>1174</v>
      </c>
      <c r="F86" s="57" t="s">
        <v>1153</v>
      </c>
      <c r="G86" s="55" t="s">
        <v>1187</v>
      </c>
      <c r="H86" s="57" t="s">
        <v>1158</v>
      </c>
      <c r="I86" s="58">
        <v>1000</v>
      </c>
      <c r="J86" s="55" t="s">
        <v>294</v>
      </c>
      <c r="K86" s="54"/>
      <c r="L86" s="99">
        <v>0</v>
      </c>
      <c r="M86" s="99">
        <f>N86-L86</f>
        <v>76395.95</v>
      </c>
      <c r="N86" s="99">
        <v>76395.95</v>
      </c>
      <c r="O86" s="99"/>
      <c r="Q86" s="31"/>
    </row>
    <row r="87" spans="1:17" ht="48" hidden="1" x14ac:dyDescent="0.2">
      <c r="A87" s="54" t="s">
        <v>1186</v>
      </c>
      <c r="B87" s="44"/>
      <c r="C87" s="55" t="s">
        <v>178</v>
      </c>
      <c r="D87" s="56" t="s">
        <v>1138</v>
      </c>
      <c r="E87" s="57" t="s">
        <v>1174</v>
      </c>
      <c r="F87" s="57" t="s">
        <v>1153</v>
      </c>
      <c r="G87" s="55" t="s">
        <v>1187</v>
      </c>
      <c r="H87" s="57" t="s">
        <v>1158</v>
      </c>
      <c r="I87" s="58">
        <v>2000</v>
      </c>
      <c r="J87" s="55" t="s">
        <v>294</v>
      </c>
      <c r="K87" s="54"/>
      <c r="L87" s="99"/>
      <c r="M87" s="99"/>
      <c r="N87" s="99"/>
      <c r="O87" s="99">
        <f t="shared" si="1"/>
        <v>0</v>
      </c>
      <c r="Q87" s="31"/>
    </row>
    <row r="88" spans="1:17" ht="24" hidden="1" x14ac:dyDescent="0.2">
      <c r="A88" s="48" t="s">
        <v>1189</v>
      </c>
      <c r="B88" s="44"/>
      <c r="C88" s="49"/>
      <c r="D88" s="49">
        <v>1</v>
      </c>
      <c r="E88" s="49">
        <v>11</v>
      </c>
      <c r="F88" s="49" t="s">
        <v>1190</v>
      </c>
      <c r="G88" s="49" t="s">
        <v>1083</v>
      </c>
      <c r="H88" s="49" t="s">
        <v>1139</v>
      </c>
      <c r="I88" s="49" t="s">
        <v>1140</v>
      </c>
      <c r="J88" s="49" t="s">
        <v>294</v>
      </c>
      <c r="K88" s="54"/>
      <c r="L88" s="96">
        <f>L89</f>
        <v>0</v>
      </c>
      <c r="M88" s="99"/>
      <c r="N88" s="96">
        <f>N89</f>
        <v>0</v>
      </c>
      <c r="O88" s="99">
        <f t="shared" si="1"/>
        <v>0</v>
      </c>
      <c r="Q88" s="31"/>
    </row>
    <row r="89" spans="1:17" ht="36" hidden="1" x14ac:dyDescent="0.2">
      <c r="A89" s="48" t="s">
        <v>1191</v>
      </c>
      <c r="B89" s="44"/>
      <c r="C89" s="49"/>
      <c r="D89" s="49" t="s">
        <v>1138</v>
      </c>
      <c r="E89" s="49" t="s">
        <v>1174</v>
      </c>
      <c r="F89" s="49" t="s">
        <v>1190</v>
      </c>
      <c r="G89" s="49" t="s">
        <v>176</v>
      </c>
      <c r="H89" s="49" t="s">
        <v>1139</v>
      </c>
      <c r="I89" s="49" t="s">
        <v>1140</v>
      </c>
      <c r="J89" s="49" t="s">
        <v>294</v>
      </c>
      <c r="K89" s="54"/>
      <c r="L89" s="96">
        <f>L90</f>
        <v>0</v>
      </c>
      <c r="M89" s="99"/>
      <c r="N89" s="96">
        <f>N90</f>
        <v>0</v>
      </c>
      <c r="O89" s="99">
        <f t="shared" si="1"/>
        <v>0</v>
      </c>
      <c r="Q89" s="31"/>
    </row>
    <row r="90" spans="1:17" ht="48" hidden="1" x14ac:dyDescent="0.2">
      <c r="A90" s="54" t="s">
        <v>1192</v>
      </c>
      <c r="B90" s="44"/>
      <c r="C90" s="44" t="s">
        <v>178</v>
      </c>
      <c r="D90" s="44" t="s">
        <v>1138</v>
      </c>
      <c r="E90" s="44" t="s">
        <v>1174</v>
      </c>
      <c r="F90" s="44" t="s">
        <v>1190</v>
      </c>
      <c r="G90" s="44" t="s">
        <v>1193</v>
      </c>
      <c r="H90" s="44" t="s">
        <v>1158</v>
      </c>
      <c r="I90" s="44" t="s">
        <v>1140</v>
      </c>
      <c r="J90" s="44" t="s">
        <v>294</v>
      </c>
      <c r="K90" s="54"/>
      <c r="L90" s="99"/>
      <c r="M90" s="99"/>
      <c r="N90" s="99"/>
      <c r="O90" s="99">
        <f t="shared" si="1"/>
        <v>0</v>
      </c>
      <c r="Q90" s="31"/>
    </row>
    <row r="91" spans="1:17" ht="75.75" customHeight="1" x14ac:dyDescent="0.2">
      <c r="A91" s="77" t="s">
        <v>201</v>
      </c>
      <c r="B91" s="44"/>
      <c r="C91" s="49" t="s">
        <v>178</v>
      </c>
      <c r="D91" s="49" t="s">
        <v>1138</v>
      </c>
      <c r="E91" s="49" t="s">
        <v>1174</v>
      </c>
      <c r="F91" s="49" t="s">
        <v>1168</v>
      </c>
      <c r="G91" s="49" t="s">
        <v>1083</v>
      </c>
      <c r="H91" s="49" t="s">
        <v>1139</v>
      </c>
      <c r="I91" s="49" t="s">
        <v>1140</v>
      </c>
      <c r="J91" s="49" t="s">
        <v>294</v>
      </c>
      <c r="K91" s="48"/>
      <c r="L91" s="96">
        <f t="shared" ref="L91:N92" si="7">L92</f>
        <v>1311348.3999999999</v>
      </c>
      <c r="M91" s="96">
        <f t="shared" si="7"/>
        <v>0</v>
      </c>
      <c r="N91" s="96">
        <f t="shared" si="7"/>
        <v>303092.96000000002</v>
      </c>
      <c r="O91" s="176">
        <f t="shared" si="1"/>
        <v>1008255.44</v>
      </c>
      <c r="Q91" s="31"/>
    </row>
    <row r="92" spans="1:17" ht="71.25" customHeight="1" x14ac:dyDescent="0.2">
      <c r="A92" s="43" t="s">
        <v>200</v>
      </c>
      <c r="B92" s="44"/>
      <c r="C92" s="44" t="s">
        <v>178</v>
      </c>
      <c r="D92" s="44" t="s">
        <v>1138</v>
      </c>
      <c r="E92" s="44" t="s">
        <v>1174</v>
      </c>
      <c r="F92" s="44" t="s">
        <v>1168</v>
      </c>
      <c r="G92" s="44" t="s">
        <v>1161</v>
      </c>
      <c r="H92" s="44" t="s">
        <v>1139</v>
      </c>
      <c r="I92" s="44" t="s">
        <v>1140</v>
      </c>
      <c r="J92" s="44" t="s">
        <v>294</v>
      </c>
      <c r="K92" s="54"/>
      <c r="L92" s="99">
        <f t="shared" si="7"/>
        <v>1311348.3999999999</v>
      </c>
      <c r="M92" s="99">
        <f t="shared" si="7"/>
        <v>0</v>
      </c>
      <c r="N92" s="99">
        <f>N93</f>
        <v>303092.96000000002</v>
      </c>
      <c r="O92" s="99">
        <f t="shared" si="1"/>
        <v>1008255.44</v>
      </c>
      <c r="Q92" s="31"/>
    </row>
    <row r="93" spans="1:17" ht="71.25" customHeight="1" x14ac:dyDescent="0.2">
      <c r="A93" s="59" t="s">
        <v>199</v>
      </c>
      <c r="B93" s="44"/>
      <c r="C93" s="44" t="s">
        <v>178</v>
      </c>
      <c r="D93" s="44" t="s">
        <v>1138</v>
      </c>
      <c r="E93" s="44" t="s">
        <v>1174</v>
      </c>
      <c r="F93" s="44" t="s">
        <v>1168</v>
      </c>
      <c r="G93" s="44" t="s">
        <v>1194</v>
      </c>
      <c r="H93" s="44" t="s">
        <v>1158</v>
      </c>
      <c r="I93" s="44" t="s">
        <v>1140</v>
      </c>
      <c r="J93" s="44" t="s">
        <v>294</v>
      </c>
      <c r="K93" s="54"/>
      <c r="L93" s="99">
        <v>1311348.3999999999</v>
      </c>
      <c r="M93" s="99"/>
      <c r="N93" s="99">
        <v>303092.96000000002</v>
      </c>
      <c r="O93" s="99">
        <f t="shared" si="1"/>
        <v>1008255.44</v>
      </c>
      <c r="Q93" s="31"/>
    </row>
    <row r="94" spans="1:17" s="3" customFormat="1" ht="24" x14ac:dyDescent="0.2">
      <c r="A94" s="48" t="s">
        <v>1293</v>
      </c>
      <c r="B94" s="44"/>
      <c r="C94" s="49" t="s">
        <v>1083</v>
      </c>
      <c r="D94" s="49" t="s">
        <v>1138</v>
      </c>
      <c r="E94" s="49" t="s">
        <v>1195</v>
      </c>
      <c r="F94" s="49" t="s">
        <v>1139</v>
      </c>
      <c r="G94" s="49" t="s">
        <v>1083</v>
      </c>
      <c r="H94" s="49" t="s">
        <v>1139</v>
      </c>
      <c r="I94" s="49" t="s">
        <v>1140</v>
      </c>
      <c r="J94" s="49" t="s">
        <v>1083</v>
      </c>
      <c r="K94" s="174" t="s">
        <v>205</v>
      </c>
      <c r="L94" s="96">
        <f>L95+L100</f>
        <v>1251650</v>
      </c>
      <c r="M94" s="96">
        <f>M95+M100</f>
        <v>-1244437.5</v>
      </c>
      <c r="N94" s="96">
        <f>N95+N100</f>
        <v>7212.5</v>
      </c>
      <c r="O94" s="176">
        <f t="shared" ref="O94:O157" si="8">L94-N94</f>
        <v>1244437.5</v>
      </c>
      <c r="Q94" s="40"/>
    </row>
    <row r="95" spans="1:17" s="3" customFormat="1" ht="12.75" customHeight="1" x14ac:dyDescent="0.2">
      <c r="A95" s="48" t="s">
        <v>1196</v>
      </c>
      <c r="B95" s="44"/>
      <c r="C95" s="49" t="s">
        <v>196</v>
      </c>
      <c r="D95" s="49" t="s">
        <v>1138</v>
      </c>
      <c r="E95" s="49" t="s">
        <v>1195</v>
      </c>
      <c r="F95" s="49" t="s">
        <v>1141</v>
      </c>
      <c r="G95" s="49" t="s">
        <v>1083</v>
      </c>
      <c r="H95" s="49" t="s">
        <v>1139</v>
      </c>
      <c r="I95" s="49" t="s">
        <v>1140</v>
      </c>
      <c r="J95" s="49" t="s">
        <v>1197</v>
      </c>
      <c r="K95" s="174" t="s">
        <v>204</v>
      </c>
      <c r="L95" s="96">
        <f>L96</f>
        <v>251650</v>
      </c>
      <c r="M95" s="96">
        <f>N95-L95</f>
        <v>-251650</v>
      </c>
      <c r="N95" s="96">
        <f>N96</f>
        <v>0</v>
      </c>
      <c r="O95" s="176">
        <f t="shared" si="8"/>
        <v>251650</v>
      </c>
      <c r="Q95" s="40"/>
    </row>
    <row r="96" spans="1:17" s="3" customFormat="1" ht="15.75" customHeight="1" x14ac:dyDescent="0.2">
      <c r="A96" s="48" t="s">
        <v>198</v>
      </c>
      <c r="B96" s="44"/>
      <c r="C96" s="49" t="s">
        <v>196</v>
      </c>
      <c r="D96" s="49" t="s">
        <v>1138</v>
      </c>
      <c r="E96" s="49" t="s">
        <v>1195</v>
      </c>
      <c r="F96" s="49" t="s">
        <v>1141</v>
      </c>
      <c r="G96" s="49" t="s">
        <v>1198</v>
      </c>
      <c r="H96" s="49" t="s">
        <v>1139</v>
      </c>
      <c r="I96" s="49" t="s">
        <v>1140</v>
      </c>
      <c r="J96" s="49" t="s">
        <v>1197</v>
      </c>
      <c r="K96" s="54" t="s">
        <v>203</v>
      </c>
      <c r="L96" s="96">
        <f>L97+L98+L99</f>
        <v>251650</v>
      </c>
      <c r="M96" s="99">
        <f>N96-L96</f>
        <v>-251650</v>
      </c>
      <c r="N96" s="96">
        <f>N97+N98+N99</f>
        <v>0</v>
      </c>
      <c r="O96" s="176">
        <f t="shared" si="8"/>
        <v>251650</v>
      </c>
      <c r="Q96" s="40"/>
    </row>
    <row r="97" spans="1:17" ht="24" hidden="1" x14ac:dyDescent="0.2">
      <c r="A97" s="54" t="s">
        <v>1199</v>
      </c>
      <c r="B97" s="44"/>
      <c r="C97" s="44" t="s">
        <v>178</v>
      </c>
      <c r="D97" s="44" t="s">
        <v>1138</v>
      </c>
      <c r="E97" s="44" t="s">
        <v>1195</v>
      </c>
      <c r="F97" s="44" t="s">
        <v>1141</v>
      </c>
      <c r="G97" s="44" t="s">
        <v>1200</v>
      </c>
      <c r="H97" s="44" t="s">
        <v>1158</v>
      </c>
      <c r="I97" s="44" t="s">
        <v>1140</v>
      </c>
      <c r="J97" s="44" t="s">
        <v>1197</v>
      </c>
      <c r="K97" s="54"/>
      <c r="L97" s="99"/>
      <c r="M97" s="99"/>
      <c r="N97" s="99"/>
      <c r="O97" s="99">
        <f t="shared" si="8"/>
        <v>0</v>
      </c>
      <c r="Q97" s="31"/>
    </row>
    <row r="98" spans="1:17" ht="36" hidden="1" x14ac:dyDescent="0.2">
      <c r="A98" s="54" t="s">
        <v>1201</v>
      </c>
      <c r="B98" s="44"/>
      <c r="C98" s="44" t="s">
        <v>508</v>
      </c>
      <c r="D98" s="44" t="s">
        <v>1138</v>
      </c>
      <c r="E98" s="44" t="s">
        <v>1195</v>
      </c>
      <c r="F98" s="44" t="s">
        <v>1141</v>
      </c>
      <c r="G98" s="44" t="s">
        <v>1200</v>
      </c>
      <c r="H98" s="44" t="s">
        <v>1158</v>
      </c>
      <c r="I98" s="44" t="s">
        <v>1140</v>
      </c>
      <c r="J98" s="44" t="s">
        <v>1197</v>
      </c>
      <c r="K98" s="48" t="s">
        <v>1167</v>
      </c>
      <c r="L98" s="99"/>
      <c r="M98" s="96">
        <f>N98-L98</f>
        <v>0</v>
      </c>
      <c r="N98" s="99"/>
      <c r="O98" s="99">
        <f t="shared" si="8"/>
        <v>0</v>
      </c>
      <c r="Q98" s="31"/>
    </row>
    <row r="99" spans="1:17" ht="24" x14ac:dyDescent="0.2">
      <c r="A99" s="54" t="s">
        <v>104</v>
      </c>
      <c r="B99" s="44"/>
      <c r="C99" s="44" t="s">
        <v>196</v>
      </c>
      <c r="D99" s="44" t="s">
        <v>1138</v>
      </c>
      <c r="E99" s="44" t="s">
        <v>1195</v>
      </c>
      <c r="F99" s="44" t="s">
        <v>1141</v>
      </c>
      <c r="G99" s="44" t="s">
        <v>1200</v>
      </c>
      <c r="H99" s="44" t="s">
        <v>1158</v>
      </c>
      <c r="I99" s="44" t="s">
        <v>1140</v>
      </c>
      <c r="J99" s="44" t="s">
        <v>1197</v>
      </c>
      <c r="K99" s="54" t="s">
        <v>1169</v>
      </c>
      <c r="L99" s="99">
        <v>251650</v>
      </c>
      <c r="M99" s="99">
        <f>N99-L99</f>
        <v>-251650</v>
      </c>
      <c r="N99" s="99">
        <v>0</v>
      </c>
      <c r="O99" s="99">
        <f t="shared" si="8"/>
        <v>251650</v>
      </c>
      <c r="Q99" s="31"/>
    </row>
    <row r="100" spans="1:17" ht="13.5" customHeight="1" x14ac:dyDescent="0.2">
      <c r="A100" s="48" t="s">
        <v>197</v>
      </c>
      <c r="B100" s="44"/>
      <c r="C100" s="49" t="s">
        <v>1083</v>
      </c>
      <c r="D100" s="49" t="s">
        <v>1138</v>
      </c>
      <c r="E100" s="49" t="s">
        <v>1195</v>
      </c>
      <c r="F100" s="49" t="s">
        <v>1142</v>
      </c>
      <c r="G100" s="49" t="s">
        <v>1083</v>
      </c>
      <c r="H100" s="49" t="s">
        <v>1139</v>
      </c>
      <c r="I100" s="49" t="s">
        <v>1140</v>
      </c>
      <c r="J100" s="49" t="s">
        <v>1197</v>
      </c>
      <c r="K100" s="48" t="s">
        <v>1170</v>
      </c>
      <c r="L100" s="96">
        <f>L101</f>
        <v>1000000</v>
      </c>
      <c r="M100" s="96">
        <f>N100-L100</f>
        <v>-992787.5</v>
      </c>
      <c r="N100" s="96">
        <f>N101</f>
        <v>7212.5</v>
      </c>
      <c r="O100" s="176">
        <f t="shared" si="8"/>
        <v>992787.5</v>
      </c>
      <c r="Q100" s="31"/>
    </row>
    <row r="101" spans="1:17" ht="14.25" customHeight="1" x14ac:dyDescent="0.2">
      <c r="A101" s="48" t="s">
        <v>1202</v>
      </c>
      <c r="B101" s="44"/>
      <c r="C101" s="49" t="s">
        <v>1083</v>
      </c>
      <c r="D101" s="49" t="s">
        <v>1138</v>
      </c>
      <c r="E101" s="49" t="s">
        <v>1195</v>
      </c>
      <c r="F101" s="49" t="s">
        <v>1142</v>
      </c>
      <c r="G101" s="49" t="s">
        <v>1198</v>
      </c>
      <c r="H101" s="49" t="s">
        <v>1139</v>
      </c>
      <c r="I101" s="49" t="s">
        <v>1140</v>
      </c>
      <c r="J101" s="49" t="s">
        <v>1197</v>
      </c>
      <c r="K101" s="54" t="s">
        <v>1171</v>
      </c>
      <c r="L101" s="96">
        <f>L102+L104+L106+L103+L105</f>
        <v>1000000</v>
      </c>
      <c r="M101" s="96">
        <f>M102+M104+M106+M103+M105</f>
        <v>0</v>
      </c>
      <c r="N101" s="96">
        <f>N102+N104+N106+N103+N105</f>
        <v>7212.5</v>
      </c>
      <c r="O101" s="176">
        <f t="shared" si="8"/>
        <v>992787.5</v>
      </c>
      <c r="Q101" s="31"/>
    </row>
    <row r="102" spans="1:17" ht="22.5" customHeight="1" x14ac:dyDescent="0.2">
      <c r="A102" s="54" t="s">
        <v>105</v>
      </c>
      <c r="B102" s="44"/>
      <c r="C102" s="44" t="s">
        <v>178</v>
      </c>
      <c r="D102" s="44" t="s">
        <v>1138</v>
      </c>
      <c r="E102" s="44" t="s">
        <v>1195</v>
      </c>
      <c r="F102" s="44" t="s">
        <v>1142</v>
      </c>
      <c r="G102" s="44" t="s">
        <v>1200</v>
      </c>
      <c r="H102" s="44" t="s">
        <v>1158</v>
      </c>
      <c r="I102" s="44" t="s">
        <v>1140</v>
      </c>
      <c r="J102" s="44" t="s">
        <v>1197</v>
      </c>
      <c r="K102" s="54" t="s">
        <v>1173</v>
      </c>
      <c r="L102" s="99">
        <v>298500</v>
      </c>
      <c r="M102" s="99"/>
      <c r="N102" s="99">
        <v>7212.5</v>
      </c>
      <c r="O102" s="99">
        <f t="shared" si="8"/>
        <v>291287.5</v>
      </c>
      <c r="Q102" s="31"/>
    </row>
    <row r="103" spans="1:17" ht="24" x14ac:dyDescent="0.2">
      <c r="A103" s="54" t="s">
        <v>105</v>
      </c>
      <c r="B103" s="44"/>
      <c r="C103" s="44" t="s">
        <v>196</v>
      </c>
      <c r="D103" s="44" t="s">
        <v>1138</v>
      </c>
      <c r="E103" s="44" t="s">
        <v>1195</v>
      </c>
      <c r="F103" s="44" t="s">
        <v>1142</v>
      </c>
      <c r="G103" s="44" t="s">
        <v>1200</v>
      </c>
      <c r="H103" s="44" t="s">
        <v>1158</v>
      </c>
      <c r="I103" s="44" t="s">
        <v>1140</v>
      </c>
      <c r="J103" s="44" t="s">
        <v>1197</v>
      </c>
      <c r="K103" s="54"/>
      <c r="L103" s="99">
        <v>701500</v>
      </c>
      <c r="M103" s="99"/>
      <c r="N103" s="99">
        <v>0</v>
      </c>
      <c r="O103" s="99">
        <f t="shared" si="8"/>
        <v>701500</v>
      </c>
      <c r="Q103" s="31"/>
    </row>
    <row r="104" spans="1:17" ht="25.5" hidden="1" customHeight="1" x14ac:dyDescent="0.2">
      <c r="A104" s="54" t="s">
        <v>105</v>
      </c>
      <c r="B104" s="44"/>
      <c r="C104" s="44" t="s">
        <v>195</v>
      </c>
      <c r="D104" s="44" t="s">
        <v>1138</v>
      </c>
      <c r="E104" s="44" t="s">
        <v>1195</v>
      </c>
      <c r="F104" s="44" t="s">
        <v>1142</v>
      </c>
      <c r="G104" s="44" t="s">
        <v>1200</v>
      </c>
      <c r="H104" s="44" t="s">
        <v>1158</v>
      </c>
      <c r="I104" s="44" t="s">
        <v>1140</v>
      </c>
      <c r="J104" s="44" t="s">
        <v>1197</v>
      </c>
      <c r="K104" s="54" t="s">
        <v>1173</v>
      </c>
      <c r="L104" s="99">
        <v>0</v>
      </c>
      <c r="M104" s="99"/>
      <c r="N104" s="99">
        <v>0</v>
      </c>
      <c r="O104" s="99">
        <f t="shared" si="8"/>
        <v>0</v>
      </c>
      <c r="Q104" s="31"/>
    </row>
    <row r="105" spans="1:17" ht="24" hidden="1" x14ac:dyDescent="0.2">
      <c r="A105" s="54" t="s">
        <v>105</v>
      </c>
      <c r="B105" s="44"/>
      <c r="C105" s="44" t="s">
        <v>180</v>
      </c>
      <c r="D105" s="44" t="s">
        <v>1138</v>
      </c>
      <c r="E105" s="44" t="s">
        <v>1195</v>
      </c>
      <c r="F105" s="44" t="s">
        <v>1142</v>
      </c>
      <c r="G105" s="44" t="s">
        <v>1200</v>
      </c>
      <c r="H105" s="44" t="s">
        <v>1158</v>
      </c>
      <c r="I105" s="44" t="s">
        <v>1140</v>
      </c>
      <c r="J105" s="44" t="s">
        <v>1197</v>
      </c>
      <c r="K105" s="54"/>
      <c r="L105" s="99">
        <v>0</v>
      </c>
      <c r="M105" s="99"/>
      <c r="N105" s="99">
        <v>0</v>
      </c>
      <c r="O105" s="99">
        <f t="shared" si="8"/>
        <v>0</v>
      </c>
      <c r="Q105" s="31"/>
    </row>
    <row r="106" spans="1:17" ht="22.5" hidden="1" customHeight="1" x14ac:dyDescent="0.2">
      <c r="A106" s="54" t="s">
        <v>105</v>
      </c>
      <c r="B106" s="44"/>
      <c r="C106" s="44" t="s">
        <v>175</v>
      </c>
      <c r="D106" s="44" t="s">
        <v>1138</v>
      </c>
      <c r="E106" s="44" t="s">
        <v>1195</v>
      </c>
      <c r="F106" s="44" t="s">
        <v>1142</v>
      </c>
      <c r="G106" s="44" t="s">
        <v>1200</v>
      </c>
      <c r="H106" s="44" t="s">
        <v>1158</v>
      </c>
      <c r="I106" s="44" t="s">
        <v>1140</v>
      </c>
      <c r="J106" s="44" t="s">
        <v>1197</v>
      </c>
      <c r="K106" s="54" t="s">
        <v>1173</v>
      </c>
      <c r="L106" s="99"/>
      <c r="M106" s="99"/>
      <c r="N106" s="99"/>
      <c r="O106" s="99">
        <f t="shared" si="8"/>
        <v>0</v>
      </c>
      <c r="Q106" s="31"/>
    </row>
    <row r="107" spans="1:17" ht="24" hidden="1" x14ac:dyDescent="0.2">
      <c r="A107" s="48" t="s">
        <v>194</v>
      </c>
      <c r="B107" s="44"/>
      <c r="C107" s="52">
        <v>601</v>
      </c>
      <c r="D107" s="50" t="s">
        <v>1138</v>
      </c>
      <c r="E107" s="51" t="s">
        <v>1203</v>
      </c>
      <c r="F107" s="51" t="s">
        <v>1139</v>
      </c>
      <c r="G107" s="52" t="s">
        <v>1083</v>
      </c>
      <c r="H107" s="51" t="s">
        <v>1139</v>
      </c>
      <c r="I107" s="53" t="s">
        <v>1140</v>
      </c>
      <c r="J107" s="52" t="s">
        <v>1083</v>
      </c>
      <c r="K107" s="48" t="s">
        <v>202</v>
      </c>
      <c r="L107" s="96">
        <f>L108+L111</f>
        <v>0</v>
      </c>
      <c r="M107" s="96">
        <f t="shared" ref="M107:M112" si="9">N107-L107</f>
        <v>0</v>
      </c>
      <c r="N107" s="96">
        <f>N108+N111</f>
        <v>0</v>
      </c>
      <c r="O107" s="99">
        <f t="shared" si="8"/>
        <v>0</v>
      </c>
      <c r="Q107" s="31"/>
    </row>
    <row r="108" spans="1:17" ht="72" hidden="1" x14ac:dyDescent="0.2">
      <c r="A108" s="48" t="s">
        <v>100</v>
      </c>
      <c r="B108" s="44"/>
      <c r="C108" s="52">
        <v>601</v>
      </c>
      <c r="D108" s="50" t="s">
        <v>1138</v>
      </c>
      <c r="E108" s="51" t="s">
        <v>1203</v>
      </c>
      <c r="F108" s="51" t="s">
        <v>1142</v>
      </c>
      <c r="G108" s="52" t="s">
        <v>1083</v>
      </c>
      <c r="H108" s="51" t="s">
        <v>1139</v>
      </c>
      <c r="I108" s="53" t="s">
        <v>1140</v>
      </c>
      <c r="J108" s="52" t="s">
        <v>1083</v>
      </c>
      <c r="K108" s="48" t="s">
        <v>1205</v>
      </c>
      <c r="L108" s="96">
        <f>L109</f>
        <v>0</v>
      </c>
      <c r="M108" s="96">
        <f t="shared" si="9"/>
        <v>0</v>
      </c>
      <c r="N108" s="96">
        <f>N109</f>
        <v>0</v>
      </c>
      <c r="O108" s="99">
        <f t="shared" si="8"/>
        <v>0</v>
      </c>
      <c r="Q108" s="31"/>
    </row>
    <row r="109" spans="1:17" ht="72" hidden="1" x14ac:dyDescent="0.2">
      <c r="A109" s="48" t="s">
        <v>102</v>
      </c>
      <c r="B109" s="44"/>
      <c r="C109" s="52">
        <v>601</v>
      </c>
      <c r="D109" s="50">
        <v>1</v>
      </c>
      <c r="E109" s="51">
        <v>14</v>
      </c>
      <c r="F109" s="51">
        <v>2</v>
      </c>
      <c r="G109" s="52">
        <v>50</v>
      </c>
      <c r="H109" s="51">
        <v>10</v>
      </c>
      <c r="I109" s="53" t="s">
        <v>1140</v>
      </c>
      <c r="J109" s="52">
        <v>410</v>
      </c>
      <c r="K109" s="72" t="s">
        <v>1176</v>
      </c>
      <c r="L109" s="96">
        <f>L110</f>
        <v>0</v>
      </c>
      <c r="M109" s="96">
        <f t="shared" si="9"/>
        <v>0</v>
      </c>
      <c r="N109" s="96">
        <f>N110</f>
        <v>0</v>
      </c>
      <c r="O109" s="99">
        <f t="shared" si="8"/>
        <v>0</v>
      </c>
      <c r="Q109" s="31"/>
    </row>
    <row r="110" spans="1:17" ht="72" hidden="1" x14ac:dyDescent="0.2">
      <c r="A110" s="54" t="s">
        <v>101</v>
      </c>
      <c r="B110" s="44"/>
      <c r="C110" s="55" t="s">
        <v>178</v>
      </c>
      <c r="D110" s="56" t="s">
        <v>1138</v>
      </c>
      <c r="E110" s="57" t="s">
        <v>1203</v>
      </c>
      <c r="F110" s="57" t="s">
        <v>1142</v>
      </c>
      <c r="G110" s="55">
        <v>53</v>
      </c>
      <c r="H110" s="57" t="s">
        <v>1158</v>
      </c>
      <c r="I110" s="58" t="s">
        <v>1140</v>
      </c>
      <c r="J110" s="55" t="s">
        <v>631</v>
      </c>
      <c r="K110" s="54" t="s">
        <v>1178</v>
      </c>
      <c r="L110" s="99"/>
      <c r="M110" s="99"/>
      <c r="N110" s="99"/>
      <c r="O110" s="99">
        <f t="shared" si="8"/>
        <v>0</v>
      </c>
      <c r="Q110" s="31"/>
    </row>
    <row r="111" spans="1:17" ht="48" hidden="1" x14ac:dyDescent="0.2">
      <c r="A111" s="48" t="s">
        <v>1208</v>
      </c>
      <c r="B111" s="44"/>
      <c r="C111" s="49"/>
      <c r="D111" s="49">
        <v>1</v>
      </c>
      <c r="E111" s="49">
        <v>14</v>
      </c>
      <c r="F111" s="49" t="s">
        <v>1155</v>
      </c>
      <c r="G111" s="49" t="s">
        <v>1083</v>
      </c>
      <c r="H111" s="49" t="s">
        <v>1139</v>
      </c>
      <c r="I111" s="49" t="s">
        <v>1140</v>
      </c>
      <c r="J111" s="49" t="s">
        <v>1209</v>
      </c>
      <c r="K111" s="54" t="s">
        <v>1210</v>
      </c>
      <c r="L111" s="96">
        <f>L112</f>
        <v>0</v>
      </c>
      <c r="M111" s="99">
        <f t="shared" si="9"/>
        <v>0</v>
      </c>
      <c r="N111" s="96">
        <f>N112</f>
        <v>0</v>
      </c>
      <c r="O111" s="99">
        <f t="shared" si="8"/>
        <v>0</v>
      </c>
      <c r="Q111" s="31"/>
    </row>
    <row r="112" spans="1:17" ht="48" hidden="1" x14ac:dyDescent="0.2">
      <c r="A112" s="54" t="s">
        <v>1211</v>
      </c>
      <c r="B112" s="44"/>
      <c r="C112" s="44">
        <v>267</v>
      </c>
      <c r="D112" s="44">
        <v>1</v>
      </c>
      <c r="E112" s="44">
        <v>14</v>
      </c>
      <c r="F112" s="44" t="s">
        <v>1155</v>
      </c>
      <c r="G112" s="44" t="s">
        <v>1212</v>
      </c>
      <c r="H112" s="44">
        <v>10</v>
      </c>
      <c r="I112" s="44" t="s">
        <v>1140</v>
      </c>
      <c r="J112" s="44" t="s">
        <v>1209</v>
      </c>
      <c r="K112" s="72" t="s">
        <v>1184</v>
      </c>
      <c r="L112" s="99">
        <v>0</v>
      </c>
      <c r="M112" s="96">
        <f t="shared" si="9"/>
        <v>0</v>
      </c>
      <c r="N112" s="99">
        <f>N113</f>
        <v>0</v>
      </c>
      <c r="O112" s="99">
        <f t="shared" si="8"/>
        <v>0</v>
      </c>
      <c r="Q112" s="31"/>
    </row>
    <row r="113" spans="1:17" ht="36" hidden="1" x14ac:dyDescent="0.2">
      <c r="A113" s="54" t="s">
        <v>1211</v>
      </c>
      <c r="B113" s="44"/>
      <c r="C113" s="44" t="s">
        <v>1177</v>
      </c>
      <c r="D113" s="44">
        <v>1</v>
      </c>
      <c r="E113" s="44">
        <v>14</v>
      </c>
      <c r="F113" s="44" t="s">
        <v>1155</v>
      </c>
      <c r="G113" s="44" t="s">
        <v>1212</v>
      </c>
      <c r="H113" s="44">
        <v>10</v>
      </c>
      <c r="I113" s="44" t="s">
        <v>856</v>
      </c>
      <c r="J113" s="44" t="s">
        <v>1209</v>
      </c>
      <c r="K113" s="72"/>
      <c r="L113" s="99">
        <v>0</v>
      </c>
      <c r="M113" s="96"/>
      <c r="N113" s="99">
        <v>0</v>
      </c>
      <c r="O113" s="99">
        <f t="shared" si="8"/>
        <v>0</v>
      </c>
      <c r="Q113" s="31"/>
    </row>
    <row r="114" spans="1:17" ht="18" customHeight="1" x14ac:dyDescent="0.2">
      <c r="A114" s="48" t="s">
        <v>193</v>
      </c>
      <c r="B114" s="44"/>
      <c r="C114" s="49" t="s">
        <v>1214</v>
      </c>
      <c r="D114" s="49" t="s">
        <v>1138</v>
      </c>
      <c r="E114" s="49" t="s">
        <v>1213</v>
      </c>
      <c r="F114" s="49" t="s">
        <v>1139</v>
      </c>
      <c r="G114" s="49" t="s">
        <v>1083</v>
      </c>
      <c r="H114" s="49" t="s">
        <v>1139</v>
      </c>
      <c r="I114" s="49" t="s">
        <v>1140</v>
      </c>
      <c r="J114" s="49" t="s">
        <v>1083</v>
      </c>
      <c r="K114" s="54" t="s">
        <v>1186</v>
      </c>
      <c r="L114" s="96">
        <f>L115+L118</f>
        <v>6500</v>
      </c>
      <c r="M114" s="96">
        <f>M115+M118</f>
        <v>0</v>
      </c>
      <c r="N114" s="96">
        <f>N115+N118</f>
        <v>0</v>
      </c>
      <c r="O114" s="176">
        <f t="shared" si="8"/>
        <v>6500</v>
      </c>
      <c r="Q114" s="31"/>
    </row>
    <row r="115" spans="1:17" ht="36" x14ac:dyDescent="0.2">
      <c r="A115" s="48" t="s">
        <v>1332</v>
      </c>
      <c r="B115" s="44"/>
      <c r="C115" s="49" t="s">
        <v>1214</v>
      </c>
      <c r="D115" s="49" t="s">
        <v>1138</v>
      </c>
      <c r="E115" s="49" t="s">
        <v>1213</v>
      </c>
      <c r="F115" s="49" t="s">
        <v>1142</v>
      </c>
      <c r="G115" s="49" t="s">
        <v>1083</v>
      </c>
      <c r="H115" s="49" t="s">
        <v>1142</v>
      </c>
      <c r="I115" s="49" t="s">
        <v>1140</v>
      </c>
      <c r="J115" s="49" t="s">
        <v>1215</v>
      </c>
      <c r="K115" s="54"/>
      <c r="L115" s="96">
        <f>L116</f>
        <v>6500</v>
      </c>
      <c r="M115" s="99"/>
      <c r="N115" s="96">
        <f>N116</f>
        <v>0</v>
      </c>
      <c r="O115" s="176">
        <f t="shared" si="8"/>
        <v>6500</v>
      </c>
      <c r="Q115" s="31"/>
    </row>
    <row r="116" spans="1:17" ht="36.75" customHeight="1" x14ac:dyDescent="0.2">
      <c r="A116" s="54" t="s">
        <v>1331</v>
      </c>
      <c r="B116" s="44"/>
      <c r="C116" s="44" t="s">
        <v>1214</v>
      </c>
      <c r="D116" s="44" t="s">
        <v>1138</v>
      </c>
      <c r="E116" s="44" t="s">
        <v>1213</v>
      </c>
      <c r="F116" s="44" t="s">
        <v>1142</v>
      </c>
      <c r="G116" s="44" t="s">
        <v>1166</v>
      </c>
      <c r="H116" s="44" t="s">
        <v>1142</v>
      </c>
      <c r="I116" s="44" t="s">
        <v>1140</v>
      </c>
      <c r="J116" s="44" t="s">
        <v>1215</v>
      </c>
      <c r="K116" s="54"/>
      <c r="L116" s="99">
        <v>6500</v>
      </c>
      <c r="M116" s="99"/>
      <c r="N116" s="99">
        <f>N117</f>
        <v>0</v>
      </c>
      <c r="O116" s="99">
        <f t="shared" si="8"/>
        <v>6500</v>
      </c>
      <c r="Q116" s="31"/>
    </row>
    <row r="117" spans="1:17" ht="36.75" hidden="1" customHeight="1" x14ac:dyDescent="0.2">
      <c r="A117" s="54" t="s">
        <v>1331</v>
      </c>
      <c r="B117" s="44"/>
      <c r="C117" s="44" t="s">
        <v>1214</v>
      </c>
      <c r="D117" s="44" t="s">
        <v>1138</v>
      </c>
      <c r="E117" s="44" t="s">
        <v>1213</v>
      </c>
      <c r="F117" s="44" t="s">
        <v>1142</v>
      </c>
      <c r="G117" s="44" t="s">
        <v>1166</v>
      </c>
      <c r="H117" s="44" t="s">
        <v>1142</v>
      </c>
      <c r="I117" s="44" t="s">
        <v>1216</v>
      </c>
      <c r="J117" s="44" t="s">
        <v>1215</v>
      </c>
      <c r="K117" s="54"/>
      <c r="L117" s="99"/>
      <c r="M117" s="99"/>
      <c r="N117" s="99">
        <v>0</v>
      </c>
      <c r="O117" s="99">
        <f t="shared" si="8"/>
        <v>0</v>
      </c>
      <c r="Q117" s="31"/>
    </row>
    <row r="118" spans="1:17" ht="24" hidden="1" x14ac:dyDescent="0.2">
      <c r="A118" s="48" t="s">
        <v>192</v>
      </c>
      <c r="B118" s="44"/>
      <c r="C118" s="49" t="s">
        <v>178</v>
      </c>
      <c r="D118" s="49" t="s">
        <v>1138</v>
      </c>
      <c r="E118" s="49" t="s">
        <v>1213</v>
      </c>
      <c r="F118" s="49" t="s">
        <v>1217</v>
      </c>
      <c r="G118" s="49" t="s">
        <v>1083</v>
      </c>
      <c r="H118" s="49" t="s">
        <v>1139</v>
      </c>
      <c r="I118" s="49" t="s">
        <v>1140</v>
      </c>
      <c r="J118" s="49" t="s">
        <v>1215</v>
      </c>
      <c r="K118" s="54"/>
      <c r="L118" s="96">
        <f>L119</f>
        <v>0</v>
      </c>
      <c r="M118" s="96"/>
      <c r="N118" s="96">
        <f>N119</f>
        <v>0</v>
      </c>
      <c r="O118" s="176">
        <f t="shared" si="8"/>
        <v>0</v>
      </c>
      <c r="Q118" s="31"/>
    </row>
    <row r="119" spans="1:17" ht="35.25" hidden="1" customHeight="1" x14ac:dyDescent="0.2">
      <c r="A119" s="54" t="s">
        <v>103</v>
      </c>
      <c r="B119" s="44"/>
      <c r="C119" s="44" t="s">
        <v>178</v>
      </c>
      <c r="D119" s="44" t="s">
        <v>1138</v>
      </c>
      <c r="E119" s="44" t="s">
        <v>1213</v>
      </c>
      <c r="F119" s="44" t="s">
        <v>1217</v>
      </c>
      <c r="G119" s="44" t="s">
        <v>1172</v>
      </c>
      <c r="H119" s="44" t="s">
        <v>1158</v>
      </c>
      <c r="I119" s="44" t="s">
        <v>1140</v>
      </c>
      <c r="J119" s="44" t="s">
        <v>1215</v>
      </c>
      <c r="K119" s="54"/>
      <c r="L119" s="99">
        <v>0</v>
      </c>
      <c r="M119" s="99"/>
      <c r="N119" s="99">
        <v>0</v>
      </c>
      <c r="O119" s="99">
        <f t="shared" si="8"/>
        <v>0</v>
      </c>
      <c r="Q119" s="31"/>
    </row>
    <row r="120" spans="1:17" ht="29.25" hidden="1" customHeight="1" x14ac:dyDescent="0.2">
      <c r="A120" s="54" t="s">
        <v>110</v>
      </c>
      <c r="B120" s="44"/>
      <c r="C120" s="44" t="s">
        <v>178</v>
      </c>
      <c r="D120" s="44" t="s">
        <v>1138</v>
      </c>
      <c r="E120" s="44" t="s">
        <v>1213</v>
      </c>
      <c r="F120" s="44" t="s">
        <v>1217</v>
      </c>
      <c r="G120" s="44" t="s">
        <v>1172</v>
      </c>
      <c r="H120" s="44" t="s">
        <v>1158</v>
      </c>
      <c r="I120" s="44" t="s">
        <v>111</v>
      </c>
      <c r="J120" s="44" t="s">
        <v>1215</v>
      </c>
      <c r="K120" s="54"/>
      <c r="L120" s="99">
        <v>0</v>
      </c>
      <c r="M120" s="99"/>
      <c r="N120" s="99">
        <v>0</v>
      </c>
      <c r="O120" s="99">
        <f t="shared" si="8"/>
        <v>0</v>
      </c>
      <c r="Q120" s="31"/>
    </row>
    <row r="121" spans="1:17" s="177" customFormat="1" ht="18" customHeight="1" x14ac:dyDescent="0.2">
      <c r="A121" s="48" t="s">
        <v>191</v>
      </c>
      <c r="B121" s="49"/>
      <c r="C121" s="52">
        <v>0</v>
      </c>
      <c r="D121" s="50" t="s">
        <v>1138</v>
      </c>
      <c r="E121" s="51" t="s">
        <v>112</v>
      </c>
      <c r="F121" s="51" t="s">
        <v>1139</v>
      </c>
      <c r="G121" s="52" t="s">
        <v>1083</v>
      </c>
      <c r="H121" s="51" t="s">
        <v>1139</v>
      </c>
      <c r="I121" s="53" t="s">
        <v>1140</v>
      </c>
      <c r="J121" s="52" t="s">
        <v>1083</v>
      </c>
      <c r="K121" s="48" t="s">
        <v>1189</v>
      </c>
      <c r="L121" s="176">
        <f>L122+L125</f>
        <v>0</v>
      </c>
      <c r="M121" s="176">
        <f t="shared" ref="M121:N121" si="10">M122+M125</f>
        <v>90081</v>
      </c>
      <c r="N121" s="176">
        <f t="shared" si="10"/>
        <v>90081</v>
      </c>
      <c r="O121" s="176"/>
      <c r="Q121" s="178"/>
    </row>
    <row r="122" spans="1:17" s="177" customFormat="1" ht="18.75" customHeight="1" x14ac:dyDescent="0.2">
      <c r="A122" s="48" t="s">
        <v>190</v>
      </c>
      <c r="B122" s="49"/>
      <c r="C122" s="49" t="s">
        <v>1083</v>
      </c>
      <c r="D122" s="49">
        <v>1</v>
      </c>
      <c r="E122" s="49">
        <v>17</v>
      </c>
      <c r="F122" s="49" t="s">
        <v>1141</v>
      </c>
      <c r="G122" s="49" t="s">
        <v>1083</v>
      </c>
      <c r="H122" s="49" t="s">
        <v>1139</v>
      </c>
      <c r="I122" s="49" t="s">
        <v>1140</v>
      </c>
      <c r="J122" s="49">
        <v>180</v>
      </c>
      <c r="K122" s="48" t="s">
        <v>1191</v>
      </c>
      <c r="L122" s="176">
        <f>L124</f>
        <v>0</v>
      </c>
      <c r="M122" s="176">
        <f>N122-L122</f>
        <v>90081</v>
      </c>
      <c r="N122" s="176">
        <f>N123+N124</f>
        <v>90081</v>
      </c>
      <c r="O122" s="176"/>
      <c r="Q122" s="178"/>
    </row>
    <row r="123" spans="1:17" ht="24" x14ac:dyDescent="0.2">
      <c r="A123" s="54" t="s">
        <v>189</v>
      </c>
      <c r="B123" s="44"/>
      <c r="C123" s="44" t="s">
        <v>196</v>
      </c>
      <c r="D123" s="44">
        <v>1</v>
      </c>
      <c r="E123" s="44">
        <v>17</v>
      </c>
      <c r="F123" s="44" t="s">
        <v>1141</v>
      </c>
      <c r="G123" s="44" t="s">
        <v>1172</v>
      </c>
      <c r="H123" s="44" t="s">
        <v>1158</v>
      </c>
      <c r="I123" s="44" t="s">
        <v>1140</v>
      </c>
      <c r="J123" s="44">
        <v>180</v>
      </c>
      <c r="K123" s="48"/>
      <c r="L123" s="99">
        <v>0</v>
      </c>
      <c r="M123" s="96"/>
      <c r="N123" s="99">
        <v>86535</v>
      </c>
      <c r="O123" s="99"/>
      <c r="Q123" s="31"/>
    </row>
    <row r="124" spans="1:17" ht="24" x14ac:dyDescent="0.2">
      <c r="A124" s="54" t="s">
        <v>189</v>
      </c>
      <c r="B124" s="44"/>
      <c r="C124" s="44" t="s">
        <v>195</v>
      </c>
      <c r="D124" s="44">
        <v>1</v>
      </c>
      <c r="E124" s="44">
        <v>17</v>
      </c>
      <c r="F124" s="44" t="s">
        <v>1141</v>
      </c>
      <c r="G124" s="44" t="s">
        <v>1172</v>
      </c>
      <c r="H124" s="44" t="s">
        <v>1158</v>
      </c>
      <c r="I124" s="44" t="s">
        <v>1140</v>
      </c>
      <c r="J124" s="44">
        <v>180</v>
      </c>
      <c r="K124" s="48" t="s">
        <v>113</v>
      </c>
      <c r="L124" s="99">
        <v>0</v>
      </c>
      <c r="M124" s="96">
        <f>N124-L124</f>
        <v>3546</v>
      </c>
      <c r="N124" s="99">
        <v>3546</v>
      </c>
      <c r="O124" s="99"/>
      <c r="Q124" s="31"/>
    </row>
    <row r="125" spans="1:17" s="177" customFormat="1" ht="14.25" hidden="1" customHeight="1" x14ac:dyDescent="0.2">
      <c r="A125" s="48" t="s">
        <v>135</v>
      </c>
      <c r="B125" s="49"/>
      <c r="C125" s="49" t="s">
        <v>178</v>
      </c>
      <c r="D125" s="49">
        <v>1</v>
      </c>
      <c r="E125" s="49">
        <v>17</v>
      </c>
      <c r="F125" s="49" t="s">
        <v>1153</v>
      </c>
      <c r="G125" s="49" t="s">
        <v>1083</v>
      </c>
      <c r="H125" s="49" t="s">
        <v>1139</v>
      </c>
      <c r="I125" s="49" t="s">
        <v>1140</v>
      </c>
      <c r="J125" s="49">
        <v>180</v>
      </c>
      <c r="K125" s="48"/>
      <c r="L125" s="176">
        <f>L126</f>
        <v>0</v>
      </c>
      <c r="M125" s="176">
        <f t="shared" ref="M125:N125" si="11">M126</f>
        <v>0</v>
      </c>
      <c r="N125" s="176">
        <f t="shared" si="11"/>
        <v>0</v>
      </c>
      <c r="O125" s="99">
        <f t="shared" si="8"/>
        <v>0</v>
      </c>
      <c r="Q125" s="178"/>
    </row>
    <row r="126" spans="1:17" ht="24" hidden="1" x14ac:dyDescent="0.2">
      <c r="A126" s="54" t="s">
        <v>1310</v>
      </c>
      <c r="B126" s="44"/>
      <c r="C126" s="44" t="s">
        <v>178</v>
      </c>
      <c r="D126" s="44">
        <v>1</v>
      </c>
      <c r="E126" s="44">
        <v>17</v>
      </c>
      <c r="F126" s="44" t="s">
        <v>1153</v>
      </c>
      <c r="G126" s="44" t="s">
        <v>1172</v>
      </c>
      <c r="H126" s="44" t="s">
        <v>1158</v>
      </c>
      <c r="I126" s="44" t="s">
        <v>1140</v>
      </c>
      <c r="J126" s="44">
        <v>180</v>
      </c>
      <c r="K126" s="48"/>
      <c r="L126" s="99">
        <v>0</v>
      </c>
      <c r="M126" s="96"/>
      <c r="N126" s="99"/>
      <c r="O126" s="99">
        <f t="shared" si="8"/>
        <v>0</v>
      </c>
      <c r="Q126" s="31"/>
    </row>
    <row r="127" spans="1:17" s="37" customFormat="1" ht="17.25" customHeight="1" x14ac:dyDescent="0.2">
      <c r="A127" s="60" t="s">
        <v>188</v>
      </c>
      <c r="B127" s="44"/>
      <c r="C127" s="63">
        <v>0</v>
      </c>
      <c r="D127" s="64" t="s">
        <v>114</v>
      </c>
      <c r="E127" s="65" t="s">
        <v>1139</v>
      </c>
      <c r="F127" s="65" t="s">
        <v>1139</v>
      </c>
      <c r="G127" s="63" t="s">
        <v>1083</v>
      </c>
      <c r="H127" s="65" t="s">
        <v>1139</v>
      </c>
      <c r="I127" s="66" t="s">
        <v>1140</v>
      </c>
      <c r="J127" s="63" t="s">
        <v>1083</v>
      </c>
      <c r="K127" s="60" t="s">
        <v>115</v>
      </c>
      <c r="L127" s="101">
        <f>L128+L209+L216+L212+L204+L202</f>
        <v>237891264.49000001</v>
      </c>
      <c r="M127" s="101">
        <f>M128+M209+M216+M212+M204+M202</f>
        <v>110275024.91</v>
      </c>
      <c r="N127" s="101">
        <f>N128+N209+N216+N212+N204+N202</f>
        <v>33667872.310000002</v>
      </c>
      <c r="O127" s="176">
        <f t="shared" si="8"/>
        <v>204223392.18000001</v>
      </c>
      <c r="Q127" s="38"/>
    </row>
    <row r="128" spans="1:17" ht="24" x14ac:dyDescent="0.2">
      <c r="A128" s="48" t="s">
        <v>116</v>
      </c>
      <c r="B128" s="44"/>
      <c r="C128" s="52">
        <v>695</v>
      </c>
      <c r="D128" s="50" t="s">
        <v>114</v>
      </c>
      <c r="E128" s="51" t="s">
        <v>1142</v>
      </c>
      <c r="F128" s="51" t="s">
        <v>1139</v>
      </c>
      <c r="G128" s="52" t="s">
        <v>1083</v>
      </c>
      <c r="H128" s="51" t="s">
        <v>1139</v>
      </c>
      <c r="I128" s="53" t="s">
        <v>1140</v>
      </c>
      <c r="J128" s="52" t="s">
        <v>1083</v>
      </c>
      <c r="K128" s="54" t="s">
        <v>1201</v>
      </c>
      <c r="L128" s="96">
        <f>L129+L139+L153+L132</f>
        <v>236152467</v>
      </c>
      <c r="M128" s="96">
        <f>M129+M139+M153+M132</f>
        <v>108925024.91</v>
      </c>
      <c r="N128" s="96">
        <f>N129+N139+N153+N132</f>
        <v>33279074.82</v>
      </c>
      <c r="O128" s="176">
        <f t="shared" si="8"/>
        <v>202873392.18000001</v>
      </c>
      <c r="Q128" s="31"/>
    </row>
    <row r="129" spans="1:17" ht="24" x14ac:dyDescent="0.2">
      <c r="A129" s="48" t="s">
        <v>93</v>
      </c>
      <c r="B129" s="44"/>
      <c r="C129" s="52">
        <v>695</v>
      </c>
      <c r="D129" s="50" t="s">
        <v>114</v>
      </c>
      <c r="E129" s="51" t="s">
        <v>1142</v>
      </c>
      <c r="F129" s="51">
        <v>10</v>
      </c>
      <c r="G129" s="52" t="s">
        <v>1083</v>
      </c>
      <c r="H129" s="51" t="s">
        <v>1139</v>
      </c>
      <c r="I129" s="53" t="s">
        <v>1140</v>
      </c>
      <c r="J129" s="52">
        <v>150</v>
      </c>
      <c r="K129" s="54" t="s">
        <v>1201</v>
      </c>
      <c r="L129" s="96">
        <f>L130</f>
        <v>45209400</v>
      </c>
      <c r="M129" s="99">
        <f t="shared" ref="M129:M142" si="12">N129-L129</f>
        <v>-33907050</v>
      </c>
      <c r="N129" s="96">
        <f>N130</f>
        <v>11302350</v>
      </c>
      <c r="O129" s="176">
        <f t="shared" si="8"/>
        <v>33907050</v>
      </c>
      <c r="Q129" s="31"/>
    </row>
    <row r="130" spans="1:17" ht="36" customHeight="1" x14ac:dyDescent="0.2">
      <c r="A130" s="48" t="s">
        <v>1348</v>
      </c>
      <c r="B130" s="44"/>
      <c r="C130" s="52">
        <v>695</v>
      </c>
      <c r="D130" s="50" t="s">
        <v>114</v>
      </c>
      <c r="E130" s="51" t="s">
        <v>1142</v>
      </c>
      <c r="F130" s="51">
        <v>16</v>
      </c>
      <c r="G130" s="52">
        <v>1</v>
      </c>
      <c r="H130" s="51" t="s">
        <v>1139</v>
      </c>
      <c r="I130" s="53" t="s">
        <v>1140</v>
      </c>
      <c r="J130" s="52">
        <v>150</v>
      </c>
      <c r="K130" s="54" t="s">
        <v>1201</v>
      </c>
      <c r="L130" s="96">
        <f>L131</f>
        <v>45209400</v>
      </c>
      <c r="M130" s="99">
        <f t="shared" si="12"/>
        <v>-33907050</v>
      </c>
      <c r="N130" s="96">
        <f>N131</f>
        <v>11302350</v>
      </c>
      <c r="O130" s="176">
        <f t="shared" si="8"/>
        <v>33907050</v>
      </c>
      <c r="Q130" s="31"/>
    </row>
    <row r="131" spans="1:17" ht="36" x14ac:dyDescent="0.2">
      <c r="A131" s="54" t="s">
        <v>1347</v>
      </c>
      <c r="B131" s="44"/>
      <c r="C131" s="55" t="s">
        <v>175</v>
      </c>
      <c r="D131" s="56" t="s">
        <v>114</v>
      </c>
      <c r="E131" s="57" t="s">
        <v>1142</v>
      </c>
      <c r="F131" s="57">
        <v>16</v>
      </c>
      <c r="G131" s="55">
        <v>1</v>
      </c>
      <c r="H131" s="57" t="s">
        <v>1158</v>
      </c>
      <c r="I131" s="58" t="s">
        <v>1140</v>
      </c>
      <c r="J131" s="55">
        <v>150</v>
      </c>
      <c r="K131" s="48" t="s">
        <v>194</v>
      </c>
      <c r="L131" s="99">
        <v>45209400</v>
      </c>
      <c r="M131" s="99">
        <v>4389457.45</v>
      </c>
      <c r="N131" s="100">
        <v>11302350</v>
      </c>
      <c r="O131" s="99">
        <f t="shared" si="8"/>
        <v>33907050</v>
      </c>
      <c r="Q131" s="31"/>
    </row>
    <row r="132" spans="1:17" ht="48" hidden="1" x14ac:dyDescent="0.2">
      <c r="A132" s="48" t="s">
        <v>119</v>
      </c>
      <c r="B132" s="44"/>
      <c r="C132" s="49"/>
      <c r="D132" s="49">
        <v>2</v>
      </c>
      <c r="E132" s="49" t="s">
        <v>1142</v>
      </c>
      <c r="F132" s="49" t="s">
        <v>1142</v>
      </c>
      <c r="G132" s="49" t="s">
        <v>1083</v>
      </c>
      <c r="H132" s="49" t="s">
        <v>1139</v>
      </c>
      <c r="I132" s="49" t="s">
        <v>1140</v>
      </c>
      <c r="J132" s="49">
        <v>150</v>
      </c>
      <c r="K132" s="48" t="s">
        <v>1204</v>
      </c>
      <c r="L132" s="96">
        <f>L135+L133</f>
        <v>0</v>
      </c>
      <c r="M132" s="96">
        <f t="shared" si="12"/>
        <v>0</v>
      </c>
      <c r="N132" s="96">
        <f>N135+N133</f>
        <v>0</v>
      </c>
      <c r="O132" s="99">
        <f t="shared" si="8"/>
        <v>0</v>
      </c>
      <c r="Q132" s="31"/>
    </row>
    <row r="133" spans="1:17" ht="48" hidden="1" x14ac:dyDescent="0.2">
      <c r="A133" s="48" t="s">
        <v>120</v>
      </c>
      <c r="B133" s="44"/>
      <c r="C133" s="49"/>
      <c r="D133" s="49">
        <v>2</v>
      </c>
      <c r="E133" s="49" t="s">
        <v>1142</v>
      </c>
      <c r="F133" s="49" t="s">
        <v>1142</v>
      </c>
      <c r="G133" s="49" t="s">
        <v>121</v>
      </c>
      <c r="H133" s="49" t="s">
        <v>1139</v>
      </c>
      <c r="I133" s="49" t="s">
        <v>1140</v>
      </c>
      <c r="J133" s="49">
        <v>150</v>
      </c>
      <c r="K133" s="48" t="s">
        <v>1206</v>
      </c>
      <c r="L133" s="96">
        <f>L134</f>
        <v>0</v>
      </c>
      <c r="M133" s="96">
        <f t="shared" si="12"/>
        <v>0</v>
      </c>
      <c r="N133" s="96">
        <f>N134</f>
        <v>0</v>
      </c>
      <c r="O133" s="99">
        <f t="shared" si="8"/>
        <v>0</v>
      </c>
      <c r="Q133" s="31"/>
    </row>
    <row r="134" spans="1:17" ht="48" hidden="1" x14ac:dyDescent="0.2">
      <c r="A134" s="54" t="s">
        <v>122</v>
      </c>
      <c r="B134" s="44"/>
      <c r="C134" s="44" t="s">
        <v>175</v>
      </c>
      <c r="D134" s="44">
        <v>2</v>
      </c>
      <c r="E134" s="44" t="s">
        <v>1142</v>
      </c>
      <c r="F134" s="44" t="s">
        <v>1142</v>
      </c>
      <c r="G134" s="44" t="s">
        <v>121</v>
      </c>
      <c r="H134" s="44" t="s">
        <v>1158</v>
      </c>
      <c r="I134" s="44" t="s">
        <v>1140</v>
      </c>
      <c r="J134" s="44">
        <v>150</v>
      </c>
      <c r="K134" s="54" t="s">
        <v>1207</v>
      </c>
      <c r="L134" s="99">
        <v>0</v>
      </c>
      <c r="M134" s="99">
        <f t="shared" si="12"/>
        <v>0</v>
      </c>
      <c r="N134" s="99">
        <v>0</v>
      </c>
      <c r="O134" s="99">
        <f t="shared" si="8"/>
        <v>0</v>
      </c>
      <c r="Q134" s="31"/>
    </row>
    <row r="135" spans="1:17" ht="36" hidden="1" x14ac:dyDescent="0.2">
      <c r="A135" s="48" t="s">
        <v>123</v>
      </c>
      <c r="B135" s="44"/>
      <c r="C135" s="49"/>
      <c r="D135" s="49" t="s">
        <v>114</v>
      </c>
      <c r="E135" s="49" t="s">
        <v>1142</v>
      </c>
      <c r="F135" s="49" t="s">
        <v>1142</v>
      </c>
      <c r="G135" s="49" t="s">
        <v>124</v>
      </c>
      <c r="H135" s="49" t="s">
        <v>1139</v>
      </c>
      <c r="I135" s="49" t="s">
        <v>1140</v>
      </c>
      <c r="J135" s="49">
        <v>150</v>
      </c>
      <c r="K135" s="48" t="s">
        <v>125</v>
      </c>
      <c r="L135" s="96">
        <f>L136</f>
        <v>0</v>
      </c>
      <c r="M135" s="96">
        <f t="shared" si="12"/>
        <v>0</v>
      </c>
      <c r="N135" s="96">
        <f>N136</f>
        <v>0</v>
      </c>
      <c r="O135" s="99">
        <f t="shared" si="8"/>
        <v>0</v>
      </c>
      <c r="Q135" s="31"/>
    </row>
    <row r="136" spans="1:17" ht="24" hidden="1" x14ac:dyDescent="0.2">
      <c r="A136" s="54" t="s">
        <v>126</v>
      </c>
      <c r="B136" s="44"/>
      <c r="C136" s="44" t="s">
        <v>175</v>
      </c>
      <c r="D136" s="44" t="s">
        <v>114</v>
      </c>
      <c r="E136" s="44" t="s">
        <v>1142</v>
      </c>
      <c r="F136" s="44" t="s">
        <v>1142</v>
      </c>
      <c r="G136" s="44" t="s">
        <v>124</v>
      </c>
      <c r="H136" s="44" t="s">
        <v>1158</v>
      </c>
      <c r="I136" s="44" t="s">
        <v>1140</v>
      </c>
      <c r="J136" s="44">
        <v>150</v>
      </c>
      <c r="K136" s="54" t="s">
        <v>1211</v>
      </c>
      <c r="L136" s="99">
        <f>L137+L138</f>
        <v>0</v>
      </c>
      <c r="M136" s="99">
        <f t="shared" si="12"/>
        <v>0</v>
      </c>
      <c r="N136" s="99">
        <f>N137+N138</f>
        <v>0</v>
      </c>
      <c r="O136" s="99">
        <f t="shared" si="8"/>
        <v>0</v>
      </c>
      <c r="Q136" s="31"/>
    </row>
    <row r="137" spans="1:17" ht="48" hidden="1" x14ac:dyDescent="0.2">
      <c r="A137" s="78" t="s">
        <v>127</v>
      </c>
      <c r="B137" s="44"/>
      <c r="C137" s="79" t="s">
        <v>175</v>
      </c>
      <c r="D137" s="79" t="s">
        <v>114</v>
      </c>
      <c r="E137" s="79" t="s">
        <v>1142</v>
      </c>
      <c r="F137" s="79" t="s">
        <v>1142</v>
      </c>
      <c r="G137" s="79" t="s">
        <v>124</v>
      </c>
      <c r="H137" s="79" t="s">
        <v>1158</v>
      </c>
      <c r="I137" s="79" t="s">
        <v>128</v>
      </c>
      <c r="J137" s="79">
        <v>150</v>
      </c>
      <c r="K137" s="48" t="s">
        <v>193</v>
      </c>
      <c r="L137" s="102"/>
      <c r="M137" s="96">
        <f t="shared" si="12"/>
        <v>0</v>
      </c>
      <c r="N137" s="102"/>
      <c r="O137" s="99">
        <f t="shared" si="8"/>
        <v>0</v>
      </c>
      <c r="Q137" s="31"/>
    </row>
    <row r="138" spans="1:17" ht="60" hidden="1" x14ac:dyDescent="0.2">
      <c r="A138" s="78" t="s">
        <v>129</v>
      </c>
      <c r="B138" s="44"/>
      <c r="C138" s="79" t="s">
        <v>175</v>
      </c>
      <c r="D138" s="79" t="s">
        <v>114</v>
      </c>
      <c r="E138" s="79" t="s">
        <v>1142</v>
      </c>
      <c r="F138" s="79" t="s">
        <v>1142</v>
      </c>
      <c r="G138" s="79" t="s">
        <v>124</v>
      </c>
      <c r="H138" s="79" t="s">
        <v>1158</v>
      </c>
      <c r="I138" s="79" t="s">
        <v>130</v>
      </c>
      <c r="J138" s="79">
        <v>150</v>
      </c>
      <c r="K138" s="48" t="s">
        <v>131</v>
      </c>
      <c r="L138" s="102"/>
      <c r="M138" s="96">
        <f t="shared" si="12"/>
        <v>0</v>
      </c>
      <c r="N138" s="102"/>
      <c r="O138" s="99">
        <f t="shared" si="8"/>
        <v>0</v>
      </c>
      <c r="Q138" s="31"/>
    </row>
    <row r="139" spans="1:17" s="3" customFormat="1" ht="23.25" customHeight="1" x14ac:dyDescent="0.2">
      <c r="A139" s="60" t="s">
        <v>132</v>
      </c>
      <c r="B139" s="44"/>
      <c r="C139" s="52">
        <v>695</v>
      </c>
      <c r="D139" s="50">
        <v>2</v>
      </c>
      <c r="E139" s="51" t="s">
        <v>1142</v>
      </c>
      <c r="F139" s="51">
        <v>30</v>
      </c>
      <c r="G139" s="52" t="s">
        <v>1083</v>
      </c>
      <c r="H139" s="51" t="s">
        <v>1139</v>
      </c>
      <c r="I139" s="53" t="s">
        <v>1140</v>
      </c>
      <c r="J139" s="52">
        <v>150</v>
      </c>
      <c r="K139" s="54" t="s">
        <v>133</v>
      </c>
      <c r="L139" s="96">
        <f>L142+L140+L147+L144</f>
        <v>1333705.8600000001</v>
      </c>
      <c r="M139" s="99">
        <f t="shared" si="12"/>
        <v>-1030335.0000000001</v>
      </c>
      <c r="N139" s="96">
        <f>N142+N140+N147+N144</f>
        <v>303370.86</v>
      </c>
      <c r="O139" s="176">
        <f t="shared" si="8"/>
        <v>1030335.0000000001</v>
      </c>
      <c r="Q139" s="40"/>
    </row>
    <row r="140" spans="1:17" s="3" customFormat="1" ht="36" x14ac:dyDescent="0.2">
      <c r="A140" s="48" t="s">
        <v>134</v>
      </c>
      <c r="B140" s="44"/>
      <c r="C140" s="52">
        <v>695</v>
      </c>
      <c r="D140" s="50" t="s">
        <v>114</v>
      </c>
      <c r="E140" s="51" t="s">
        <v>1142</v>
      </c>
      <c r="F140" s="51">
        <v>35</v>
      </c>
      <c r="G140" s="52">
        <v>118</v>
      </c>
      <c r="H140" s="51" t="s">
        <v>1139</v>
      </c>
      <c r="I140" s="53" t="s">
        <v>1140</v>
      </c>
      <c r="J140" s="52">
        <v>150</v>
      </c>
      <c r="K140" s="54"/>
      <c r="L140" s="96">
        <f>L141</f>
        <v>1246253.25</v>
      </c>
      <c r="M140" s="99"/>
      <c r="N140" s="96">
        <f>N141</f>
        <v>267120.86</v>
      </c>
      <c r="O140" s="176">
        <f t="shared" si="8"/>
        <v>979132.39</v>
      </c>
      <c r="Q140" s="40"/>
    </row>
    <row r="141" spans="1:17" s="3" customFormat="1" ht="36" x14ac:dyDescent="0.2">
      <c r="A141" s="54" t="s">
        <v>94</v>
      </c>
      <c r="B141" s="44"/>
      <c r="C141" s="55" t="s">
        <v>175</v>
      </c>
      <c r="D141" s="56">
        <v>2</v>
      </c>
      <c r="E141" s="57" t="s">
        <v>1142</v>
      </c>
      <c r="F141" s="57">
        <v>35</v>
      </c>
      <c r="G141" s="55">
        <v>118</v>
      </c>
      <c r="H141" s="57" t="s">
        <v>1158</v>
      </c>
      <c r="I141" s="58" t="s">
        <v>1140</v>
      </c>
      <c r="J141" s="55">
        <v>150</v>
      </c>
      <c r="K141" s="54" t="s">
        <v>135</v>
      </c>
      <c r="L141" s="100">
        <v>1246253.25</v>
      </c>
      <c r="M141" s="99">
        <v>765151.19</v>
      </c>
      <c r="N141" s="100">
        <v>267120.86</v>
      </c>
      <c r="O141" s="99">
        <f t="shared" si="8"/>
        <v>979132.39</v>
      </c>
      <c r="Q141" s="40"/>
    </row>
    <row r="142" spans="1:17" s="3" customFormat="1" ht="24" x14ac:dyDescent="0.2">
      <c r="A142" s="48" t="s">
        <v>136</v>
      </c>
      <c r="B142" s="44"/>
      <c r="C142" s="49" t="s">
        <v>175</v>
      </c>
      <c r="D142" s="49" t="s">
        <v>114</v>
      </c>
      <c r="E142" s="49" t="s">
        <v>1142</v>
      </c>
      <c r="F142" s="49" t="s">
        <v>137</v>
      </c>
      <c r="G142" s="49" t="s">
        <v>138</v>
      </c>
      <c r="H142" s="49" t="s">
        <v>1139</v>
      </c>
      <c r="I142" s="49" t="s">
        <v>1140</v>
      </c>
      <c r="J142" s="49">
        <v>150</v>
      </c>
      <c r="K142" s="48" t="s">
        <v>191</v>
      </c>
      <c r="L142" s="96">
        <f>L143</f>
        <v>87452.61</v>
      </c>
      <c r="M142" s="96">
        <f t="shared" si="12"/>
        <v>-51202.61</v>
      </c>
      <c r="N142" s="96">
        <f>N143</f>
        <v>36250</v>
      </c>
      <c r="O142" s="176">
        <f t="shared" si="8"/>
        <v>51202.61</v>
      </c>
      <c r="Q142" s="40"/>
    </row>
    <row r="143" spans="1:17" s="3" customFormat="1" ht="24" x14ac:dyDescent="0.2">
      <c r="A143" s="54" t="s">
        <v>95</v>
      </c>
      <c r="B143" s="44"/>
      <c r="C143" s="44">
        <v>695</v>
      </c>
      <c r="D143" s="44">
        <v>2</v>
      </c>
      <c r="E143" s="44" t="s">
        <v>1142</v>
      </c>
      <c r="F143" s="44" t="s">
        <v>137</v>
      </c>
      <c r="G143" s="44" t="s">
        <v>138</v>
      </c>
      <c r="H143" s="44">
        <v>10</v>
      </c>
      <c r="I143" s="44" t="s">
        <v>1140</v>
      </c>
      <c r="J143" s="44">
        <v>150</v>
      </c>
      <c r="K143" s="54"/>
      <c r="L143" s="99">
        <v>87452.61</v>
      </c>
      <c r="M143" s="99">
        <v>144727.87</v>
      </c>
      <c r="N143" s="99">
        <v>36250</v>
      </c>
      <c r="O143" s="99">
        <f t="shared" si="8"/>
        <v>51202.61</v>
      </c>
      <c r="Q143" s="40"/>
    </row>
    <row r="144" spans="1:17" ht="36" hidden="1" x14ac:dyDescent="0.2">
      <c r="A144" s="80" t="s">
        <v>140</v>
      </c>
      <c r="B144" s="44"/>
      <c r="C144" s="49"/>
      <c r="D144" s="49">
        <v>2</v>
      </c>
      <c r="E144" s="49" t="s">
        <v>1142</v>
      </c>
      <c r="F144" s="49" t="s">
        <v>1149</v>
      </c>
      <c r="G144" s="49" t="s">
        <v>141</v>
      </c>
      <c r="H144" s="49" t="s">
        <v>1139</v>
      </c>
      <c r="I144" s="49" t="s">
        <v>1140</v>
      </c>
      <c r="J144" s="49">
        <v>150</v>
      </c>
      <c r="K144" s="54" t="s">
        <v>142</v>
      </c>
      <c r="L144" s="96">
        <f>L145</f>
        <v>0</v>
      </c>
      <c r="M144" s="99">
        <f>N144-L144</f>
        <v>0</v>
      </c>
      <c r="N144" s="96">
        <f>N145</f>
        <v>0</v>
      </c>
      <c r="O144" s="99">
        <f t="shared" si="8"/>
        <v>0</v>
      </c>
      <c r="Q144" s="31"/>
    </row>
    <row r="145" spans="1:17" ht="24" hidden="1" x14ac:dyDescent="0.2">
      <c r="A145" s="81" t="s">
        <v>143</v>
      </c>
      <c r="B145" s="44"/>
      <c r="C145" s="44" t="s">
        <v>175</v>
      </c>
      <c r="D145" s="44" t="s">
        <v>114</v>
      </c>
      <c r="E145" s="44" t="s">
        <v>1142</v>
      </c>
      <c r="F145" s="44" t="s">
        <v>1149</v>
      </c>
      <c r="G145" s="44" t="s">
        <v>141</v>
      </c>
      <c r="H145" s="44" t="s">
        <v>1158</v>
      </c>
      <c r="I145" s="44" t="s">
        <v>1140</v>
      </c>
      <c r="J145" s="44">
        <v>150</v>
      </c>
      <c r="K145" s="54" t="s">
        <v>142</v>
      </c>
      <c r="L145" s="99">
        <f>L146</f>
        <v>0</v>
      </c>
      <c r="M145" s="99">
        <f>N145-L145</f>
        <v>0</v>
      </c>
      <c r="N145" s="99">
        <f>N146</f>
        <v>0</v>
      </c>
      <c r="O145" s="99">
        <f t="shared" si="8"/>
        <v>0</v>
      </c>
      <c r="Q145" s="31"/>
    </row>
    <row r="146" spans="1:17" ht="36" hidden="1" x14ac:dyDescent="0.2">
      <c r="A146" s="82" t="s">
        <v>144</v>
      </c>
      <c r="B146" s="44"/>
      <c r="C146" s="79" t="s">
        <v>175</v>
      </c>
      <c r="D146" s="79" t="s">
        <v>114</v>
      </c>
      <c r="E146" s="79" t="s">
        <v>1142</v>
      </c>
      <c r="F146" s="79" t="s">
        <v>1149</v>
      </c>
      <c r="G146" s="79" t="s">
        <v>141</v>
      </c>
      <c r="H146" s="79" t="s">
        <v>1158</v>
      </c>
      <c r="I146" s="79" t="s">
        <v>145</v>
      </c>
      <c r="J146" s="79">
        <v>150</v>
      </c>
      <c r="K146" s="48" t="s">
        <v>188</v>
      </c>
      <c r="L146" s="102"/>
      <c r="M146" s="96" t="e">
        <f>M147+#REF!+#REF!</f>
        <v>#REF!</v>
      </c>
      <c r="N146" s="102"/>
      <c r="O146" s="99">
        <f t="shared" si="8"/>
        <v>0</v>
      </c>
      <c r="Q146" s="31"/>
    </row>
    <row r="147" spans="1:17" ht="24" hidden="1" x14ac:dyDescent="0.2">
      <c r="A147" s="83" t="s">
        <v>146</v>
      </c>
      <c r="B147" s="44"/>
      <c r="C147" s="49"/>
      <c r="D147" s="49" t="s">
        <v>114</v>
      </c>
      <c r="E147" s="49" t="s">
        <v>1142</v>
      </c>
      <c r="F147" s="49" t="s">
        <v>1149</v>
      </c>
      <c r="G147" s="49" t="s">
        <v>124</v>
      </c>
      <c r="H147" s="49" t="s">
        <v>1139</v>
      </c>
      <c r="I147" s="49" t="s">
        <v>1140</v>
      </c>
      <c r="J147" s="49">
        <v>150</v>
      </c>
      <c r="K147" s="48" t="s">
        <v>116</v>
      </c>
      <c r="L147" s="96">
        <f>L148</f>
        <v>0</v>
      </c>
      <c r="M147" s="96">
        <f t="shared" ref="M147:M152" si="13">N147-L147</f>
        <v>0</v>
      </c>
      <c r="N147" s="96">
        <f>N148</f>
        <v>0</v>
      </c>
      <c r="O147" s="99">
        <f t="shared" si="8"/>
        <v>0</v>
      </c>
      <c r="Q147" s="31"/>
    </row>
    <row r="148" spans="1:17" ht="24" hidden="1" x14ac:dyDescent="0.2">
      <c r="A148" s="84" t="s">
        <v>147</v>
      </c>
      <c r="B148" s="44"/>
      <c r="C148" s="44" t="s">
        <v>175</v>
      </c>
      <c r="D148" s="44" t="s">
        <v>114</v>
      </c>
      <c r="E148" s="44" t="s">
        <v>1142</v>
      </c>
      <c r="F148" s="44" t="s">
        <v>1149</v>
      </c>
      <c r="G148" s="44" t="s">
        <v>124</v>
      </c>
      <c r="H148" s="44" t="s">
        <v>1158</v>
      </c>
      <c r="I148" s="44" t="s">
        <v>1140</v>
      </c>
      <c r="J148" s="44">
        <v>150</v>
      </c>
      <c r="K148" s="48" t="s">
        <v>117</v>
      </c>
      <c r="L148" s="99">
        <f>L149+L150+L151+L152</f>
        <v>0</v>
      </c>
      <c r="M148" s="96">
        <f t="shared" si="13"/>
        <v>0</v>
      </c>
      <c r="N148" s="99">
        <f>N149+N150+N151+N152</f>
        <v>0</v>
      </c>
      <c r="O148" s="99">
        <f t="shared" si="8"/>
        <v>0</v>
      </c>
      <c r="Q148" s="31"/>
    </row>
    <row r="149" spans="1:17" ht="60" hidden="1" x14ac:dyDescent="0.2">
      <c r="A149" s="85" t="s">
        <v>148</v>
      </c>
      <c r="B149" s="44"/>
      <c r="C149" s="44" t="s">
        <v>175</v>
      </c>
      <c r="D149" s="44" t="s">
        <v>114</v>
      </c>
      <c r="E149" s="44" t="s">
        <v>1142</v>
      </c>
      <c r="F149" s="44" t="s">
        <v>1149</v>
      </c>
      <c r="G149" s="44" t="s">
        <v>124</v>
      </c>
      <c r="H149" s="44" t="s">
        <v>1158</v>
      </c>
      <c r="I149" s="44" t="s">
        <v>1140</v>
      </c>
      <c r="J149" s="44">
        <v>150</v>
      </c>
      <c r="K149" s="48" t="s">
        <v>187</v>
      </c>
      <c r="L149" s="102"/>
      <c r="M149" s="96">
        <f t="shared" si="13"/>
        <v>0</v>
      </c>
      <c r="N149" s="102"/>
      <c r="O149" s="99">
        <f t="shared" si="8"/>
        <v>0</v>
      </c>
      <c r="Q149" s="31"/>
    </row>
    <row r="150" spans="1:17" ht="72" hidden="1" x14ac:dyDescent="0.2">
      <c r="A150" s="85" t="s">
        <v>149</v>
      </c>
      <c r="B150" s="44"/>
      <c r="C150" s="44" t="s">
        <v>175</v>
      </c>
      <c r="D150" s="44" t="s">
        <v>114</v>
      </c>
      <c r="E150" s="44" t="s">
        <v>1142</v>
      </c>
      <c r="F150" s="44" t="s">
        <v>1149</v>
      </c>
      <c r="G150" s="44" t="s">
        <v>124</v>
      </c>
      <c r="H150" s="44" t="s">
        <v>1158</v>
      </c>
      <c r="I150" s="44" t="s">
        <v>1140</v>
      </c>
      <c r="J150" s="44">
        <v>150</v>
      </c>
      <c r="K150" s="54" t="s">
        <v>150</v>
      </c>
      <c r="L150" s="102"/>
      <c r="M150" s="99">
        <f t="shared" si="13"/>
        <v>0</v>
      </c>
      <c r="N150" s="102"/>
      <c r="O150" s="99">
        <f t="shared" si="8"/>
        <v>0</v>
      </c>
      <c r="Q150" s="31"/>
    </row>
    <row r="151" spans="1:17" ht="60" hidden="1" x14ac:dyDescent="0.2">
      <c r="A151" s="85" t="s">
        <v>151</v>
      </c>
      <c r="B151" s="44"/>
      <c r="C151" s="44" t="s">
        <v>175</v>
      </c>
      <c r="D151" s="44" t="s">
        <v>114</v>
      </c>
      <c r="E151" s="44" t="s">
        <v>1142</v>
      </c>
      <c r="F151" s="44" t="s">
        <v>1149</v>
      </c>
      <c r="G151" s="44" t="s">
        <v>124</v>
      </c>
      <c r="H151" s="44" t="s">
        <v>1158</v>
      </c>
      <c r="I151" s="44" t="s">
        <v>1140</v>
      </c>
      <c r="J151" s="44">
        <v>150</v>
      </c>
      <c r="K151" s="48" t="s">
        <v>119</v>
      </c>
      <c r="L151" s="102"/>
      <c r="M151" s="96">
        <f t="shared" si="13"/>
        <v>0</v>
      </c>
      <c r="N151" s="102"/>
      <c r="O151" s="99">
        <f t="shared" si="8"/>
        <v>0</v>
      </c>
      <c r="Q151" s="31"/>
    </row>
    <row r="152" spans="1:17" ht="36" hidden="1" x14ac:dyDescent="0.2">
      <c r="A152" s="78" t="s">
        <v>139</v>
      </c>
      <c r="B152" s="44"/>
      <c r="C152" s="44" t="s">
        <v>175</v>
      </c>
      <c r="D152" s="44" t="s">
        <v>114</v>
      </c>
      <c r="E152" s="44" t="s">
        <v>1142</v>
      </c>
      <c r="F152" s="44" t="s">
        <v>1149</v>
      </c>
      <c r="G152" s="44" t="s">
        <v>124</v>
      </c>
      <c r="H152" s="44" t="s">
        <v>1158</v>
      </c>
      <c r="I152" s="44" t="s">
        <v>1140</v>
      </c>
      <c r="J152" s="44">
        <v>150</v>
      </c>
      <c r="K152" s="48" t="s">
        <v>120</v>
      </c>
      <c r="L152" s="102"/>
      <c r="M152" s="96">
        <f t="shared" si="13"/>
        <v>0</v>
      </c>
      <c r="N152" s="102"/>
      <c r="O152" s="99">
        <f t="shared" si="8"/>
        <v>0</v>
      </c>
      <c r="Q152" s="31"/>
    </row>
    <row r="153" spans="1:17" ht="17.25" customHeight="1" x14ac:dyDescent="0.2">
      <c r="A153" s="83" t="s">
        <v>186</v>
      </c>
      <c r="B153" s="44"/>
      <c r="C153" s="49" t="s">
        <v>175</v>
      </c>
      <c r="D153" s="49">
        <v>2</v>
      </c>
      <c r="E153" s="49" t="s">
        <v>1142</v>
      </c>
      <c r="F153" s="49" t="s">
        <v>152</v>
      </c>
      <c r="G153" s="49" t="s">
        <v>1083</v>
      </c>
      <c r="H153" s="49" t="s">
        <v>1139</v>
      </c>
      <c r="I153" s="49" t="s">
        <v>1140</v>
      </c>
      <c r="J153" s="49">
        <v>150</v>
      </c>
      <c r="K153" s="54" t="s">
        <v>122</v>
      </c>
      <c r="L153" s="96">
        <f>L154+L159+L167+L165</f>
        <v>189609361.14000002</v>
      </c>
      <c r="M153" s="96">
        <f>M154+M159+M167+M165</f>
        <v>143862409.91</v>
      </c>
      <c r="N153" s="96">
        <f>N154+N159+N167+N165</f>
        <v>21673353.960000001</v>
      </c>
      <c r="O153" s="176">
        <f t="shared" si="8"/>
        <v>167936007.18000001</v>
      </c>
      <c r="Q153" s="31"/>
    </row>
    <row r="154" spans="1:17" ht="48" hidden="1" x14ac:dyDescent="0.2">
      <c r="A154" s="83" t="s">
        <v>153</v>
      </c>
      <c r="B154" s="44"/>
      <c r="C154" s="52">
        <v>695</v>
      </c>
      <c r="D154" s="50">
        <v>2</v>
      </c>
      <c r="E154" s="51">
        <v>2</v>
      </c>
      <c r="F154" s="51">
        <v>4</v>
      </c>
      <c r="G154" s="52">
        <v>12</v>
      </c>
      <c r="H154" s="51">
        <v>0</v>
      </c>
      <c r="I154" s="49" t="s">
        <v>1140</v>
      </c>
      <c r="J154" s="52">
        <v>150</v>
      </c>
      <c r="K154" s="48" t="s">
        <v>123</v>
      </c>
      <c r="L154" s="96">
        <f>L155</f>
        <v>0</v>
      </c>
      <c r="M154" s="96">
        <f>N154-L154</f>
        <v>0</v>
      </c>
      <c r="N154" s="96">
        <f>N155</f>
        <v>0</v>
      </c>
      <c r="O154" s="176">
        <f t="shared" si="8"/>
        <v>0</v>
      </c>
      <c r="Q154" s="31"/>
    </row>
    <row r="155" spans="1:17" ht="48" hidden="1" x14ac:dyDescent="0.2">
      <c r="A155" s="84" t="s">
        <v>154</v>
      </c>
      <c r="B155" s="44"/>
      <c r="C155" s="55">
        <v>695</v>
      </c>
      <c r="D155" s="56">
        <v>2</v>
      </c>
      <c r="E155" s="57">
        <v>2</v>
      </c>
      <c r="F155" s="57">
        <v>4</v>
      </c>
      <c r="G155" s="55">
        <v>12</v>
      </c>
      <c r="H155" s="57">
        <v>10</v>
      </c>
      <c r="I155" s="44" t="s">
        <v>1140</v>
      </c>
      <c r="J155" s="55">
        <v>150</v>
      </c>
      <c r="K155" s="54" t="s">
        <v>126</v>
      </c>
      <c r="L155" s="99">
        <f>L156+L157+L158</f>
        <v>0</v>
      </c>
      <c r="M155" s="99">
        <f>M156+M157</f>
        <v>0</v>
      </c>
      <c r="N155" s="99">
        <f>N156+N157+N158</f>
        <v>0</v>
      </c>
      <c r="O155" s="176">
        <f t="shared" si="8"/>
        <v>0</v>
      </c>
      <c r="Q155" s="31"/>
    </row>
    <row r="156" spans="1:17" ht="36" hidden="1" x14ac:dyDescent="0.2">
      <c r="A156" s="85"/>
      <c r="B156" s="44"/>
      <c r="C156" s="55">
        <v>695</v>
      </c>
      <c r="D156" s="56">
        <v>2</v>
      </c>
      <c r="E156" s="57">
        <v>2</v>
      </c>
      <c r="F156" s="57">
        <v>4</v>
      </c>
      <c r="G156" s="55">
        <v>12</v>
      </c>
      <c r="H156" s="57">
        <v>10</v>
      </c>
      <c r="I156" s="44" t="s">
        <v>1140</v>
      </c>
      <c r="J156" s="55">
        <v>150</v>
      </c>
      <c r="K156" s="78" t="s">
        <v>127</v>
      </c>
      <c r="L156" s="102"/>
      <c r="M156" s="102"/>
      <c r="N156" s="102"/>
      <c r="O156" s="176">
        <f t="shared" si="8"/>
        <v>0</v>
      </c>
      <c r="Q156" s="31"/>
    </row>
    <row r="157" spans="1:17" ht="60" hidden="1" x14ac:dyDescent="0.2">
      <c r="A157" s="85"/>
      <c r="B157" s="44"/>
      <c r="C157" s="55">
        <v>695</v>
      </c>
      <c r="D157" s="56">
        <v>2</v>
      </c>
      <c r="E157" s="57">
        <v>2</v>
      </c>
      <c r="F157" s="57">
        <v>4</v>
      </c>
      <c r="G157" s="55">
        <v>12</v>
      </c>
      <c r="H157" s="57">
        <v>10</v>
      </c>
      <c r="I157" s="44" t="s">
        <v>1140</v>
      </c>
      <c r="J157" s="55">
        <v>150</v>
      </c>
      <c r="K157" s="78" t="s">
        <v>129</v>
      </c>
      <c r="L157" s="102"/>
      <c r="M157" s="102"/>
      <c r="N157" s="102"/>
      <c r="O157" s="176">
        <f t="shared" si="8"/>
        <v>0</v>
      </c>
      <c r="Q157" s="31"/>
    </row>
    <row r="158" spans="1:17" ht="24" hidden="1" x14ac:dyDescent="0.2">
      <c r="A158" s="85"/>
      <c r="B158" s="44"/>
      <c r="C158" s="55">
        <v>695</v>
      </c>
      <c r="D158" s="56">
        <v>2</v>
      </c>
      <c r="E158" s="57">
        <v>2</v>
      </c>
      <c r="F158" s="57">
        <v>4</v>
      </c>
      <c r="G158" s="55">
        <v>12</v>
      </c>
      <c r="H158" s="57">
        <v>10</v>
      </c>
      <c r="I158" s="44" t="s">
        <v>1140</v>
      </c>
      <c r="J158" s="55">
        <v>150</v>
      </c>
      <c r="K158" s="48" t="s">
        <v>155</v>
      </c>
      <c r="L158" s="102"/>
      <c r="M158" s="96">
        <f>N158-L158</f>
        <v>0</v>
      </c>
      <c r="N158" s="102"/>
      <c r="O158" s="176">
        <f t="shared" ref="O158:O215" si="14">L158-N158</f>
        <v>0</v>
      </c>
      <c r="Q158" s="31"/>
    </row>
    <row r="159" spans="1:17" ht="53.25" customHeight="1" x14ac:dyDescent="0.2">
      <c r="A159" s="83" t="s">
        <v>156</v>
      </c>
      <c r="B159" s="44"/>
      <c r="C159" s="86" t="s">
        <v>175</v>
      </c>
      <c r="D159" s="86">
        <v>2</v>
      </c>
      <c r="E159" s="86" t="s">
        <v>1142</v>
      </c>
      <c r="F159" s="86" t="s">
        <v>152</v>
      </c>
      <c r="G159" s="86" t="s">
        <v>157</v>
      </c>
      <c r="H159" s="86" t="s">
        <v>1139</v>
      </c>
      <c r="I159" s="86" t="s">
        <v>1140</v>
      </c>
      <c r="J159" s="86">
        <v>150</v>
      </c>
      <c r="K159" s="48" t="s">
        <v>136</v>
      </c>
      <c r="L159" s="96">
        <f>L160</f>
        <v>28267698.02</v>
      </c>
      <c r="M159" s="96">
        <f>N159-L159</f>
        <v>-22566061.059999999</v>
      </c>
      <c r="N159" s="96">
        <f>N160</f>
        <v>5701636.96</v>
      </c>
      <c r="O159" s="176">
        <f t="shared" si="14"/>
        <v>22566061.059999999</v>
      </c>
      <c r="Q159" s="31"/>
    </row>
    <row r="160" spans="1:17" ht="60" x14ac:dyDescent="0.2">
      <c r="A160" s="84" t="s">
        <v>96</v>
      </c>
      <c r="B160" s="44"/>
      <c r="C160" s="55">
        <v>695</v>
      </c>
      <c r="D160" s="56">
        <v>2</v>
      </c>
      <c r="E160" s="57">
        <v>2</v>
      </c>
      <c r="F160" s="57">
        <v>40</v>
      </c>
      <c r="G160" s="55">
        <v>14</v>
      </c>
      <c r="H160" s="57">
        <v>10</v>
      </c>
      <c r="I160" s="44" t="s">
        <v>1140</v>
      </c>
      <c r="J160" s="55">
        <v>150</v>
      </c>
      <c r="K160" s="54" t="s">
        <v>158</v>
      </c>
      <c r="L160" s="99">
        <f>L161+L162+L163+L164</f>
        <v>28267698.02</v>
      </c>
      <c r="M160" s="99">
        <f>M161+M162+M163+M164</f>
        <v>22632314.5</v>
      </c>
      <c r="N160" s="99">
        <f>N161+N162+N163+N164</f>
        <v>5701636.96</v>
      </c>
      <c r="O160" s="99">
        <f t="shared" si="14"/>
        <v>22566061.059999999</v>
      </c>
      <c r="Q160" s="31"/>
    </row>
    <row r="161" spans="1:17" ht="108" x14ac:dyDescent="0.2">
      <c r="A161" s="84" t="s">
        <v>1334</v>
      </c>
      <c r="B161" s="44"/>
      <c r="C161" s="55">
        <v>695</v>
      </c>
      <c r="D161" s="56">
        <v>2</v>
      </c>
      <c r="E161" s="57">
        <v>2</v>
      </c>
      <c r="F161" s="57">
        <v>40</v>
      </c>
      <c r="G161" s="55">
        <v>14</v>
      </c>
      <c r="H161" s="57">
        <v>10</v>
      </c>
      <c r="I161" s="44" t="s">
        <v>159</v>
      </c>
      <c r="J161" s="55">
        <v>150</v>
      </c>
      <c r="K161" s="48" t="s">
        <v>134</v>
      </c>
      <c r="L161" s="99">
        <v>11971174.84</v>
      </c>
      <c r="M161" s="99">
        <v>7039466.4000000004</v>
      </c>
      <c r="N161" s="99">
        <v>2389200</v>
      </c>
      <c r="O161" s="99">
        <f t="shared" si="14"/>
        <v>9581974.8399999999</v>
      </c>
      <c r="Q161" s="31"/>
    </row>
    <row r="162" spans="1:17" ht="132" x14ac:dyDescent="0.2">
      <c r="A162" s="87" t="s">
        <v>1335</v>
      </c>
      <c r="B162" s="44"/>
      <c r="C162" s="55">
        <v>695</v>
      </c>
      <c r="D162" s="56">
        <v>2</v>
      </c>
      <c r="E162" s="57">
        <v>2</v>
      </c>
      <c r="F162" s="57">
        <v>40</v>
      </c>
      <c r="G162" s="55">
        <v>14</v>
      </c>
      <c r="H162" s="57">
        <v>10</v>
      </c>
      <c r="I162" s="44" t="s">
        <v>160</v>
      </c>
      <c r="J162" s="55">
        <v>150</v>
      </c>
      <c r="K162" s="48" t="s">
        <v>134</v>
      </c>
      <c r="L162" s="99">
        <v>516335.35999999999</v>
      </c>
      <c r="M162" s="99">
        <v>512519.85</v>
      </c>
      <c r="N162" s="99">
        <v>34125.879999999997</v>
      </c>
      <c r="O162" s="99">
        <f t="shared" si="14"/>
        <v>482209.48</v>
      </c>
      <c r="Q162" s="31"/>
    </row>
    <row r="163" spans="1:17" ht="312" x14ac:dyDescent="0.2">
      <c r="A163" s="87" t="s">
        <v>1336</v>
      </c>
      <c r="B163" s="44"/>
      <c r="C163" s="55">
        <v>695</v>
      </c>
      <c r="D163" s="56">
        <v>2</v>
      </c>
      <c r="E163" s="57">
        <v>2</v>
      </c>
      <c r="F163" s="57">
        <v>40</v>
      </c>
      <c r="G163" s="55">
        <v>14</v>
      </c>
      <c r="H163" s="57">
        <v>10</v>
      </c>
      <c r="I163" s="44" t="s">
        <v>161</v>
      </c>
      <c r="J163" s="55">
        <v>150</v>
      </c>
      <c r="K163" s="48" t="s">
        <v>134</v>
      </c>
      <c r="L163" s="99">
        <v>82043</v>
      </c>
      <c r="M163" s="99">
        <v>375659</v>
      </c>
      <c r="N163" s="99">
        <v>0</v>
      </c>
      <c r="O163" s="99">
        <f t="shared" si="14"/>
        <v>82043</v>
      </c>
      <c r="Q163" s="31"/>
    </row>
    <row r="164" spans="1:17" s="3" customFormat="1" ht="132" x14ac:dyDescent="0.2">
      <c r="A164" s="87" t="s">
        <v>1409</v>
      </c>
      <c r="B164" s="44"/>
      <c r="C164" s="55">
        <v>695</v>
      </c>
      <c r="D164" s="56">
        <v>2</v>
      </c>
      <c r="E164" s="57">
        <v>2</v>
      </c>
      <c r="F164" s="57">
        <v>40</v>
      </c>
      <c r="G164" s="55">
        <v>14</v>
      </c>
      <c r="H164" s="57">
        <v>10</v>
      </c>
      <c r="I164" s="44" t="s">
        <v>162</v>
      </c>
      <c r="J164" s="55">
        <v>150</v>
      </c>
      <c r="K164" s="48"/>
      <c r="L164" s="99">
        <v>15698144.82</v>
      </c>
      <c r="M164" s="99">
        <v>14704669.25</v>
      </c>
      <c r="N164" s="99">
        <v>3278311.08</v>
      </c>
      <c r="O164" s="99">
        <f t="shared" si="14"/>
        <v>12419833.74</v>
      </c>
      <c r="Q164" s="40"/>
    </row>
    <row r="165" spans="1:17" s="3" customFormat="1" ht="48" hidden="1" x14ac:dyDescent="0.2">
      <c r="A165" s="88" t="s">
        <v>163</v>
      </c>
      <c r="B165" s="44"/>
      <c r="C165" s="49">
        <v>695</v>
      </c>
      <c r="D165" s="49">
        <v>2</v>
      </c>
      <c r="E165" s="49" t="s">
        <v>1142</v>
      </c>
      <c r="F165" s="49" t="s">
        <v>164</v>
      </c>
      <c r="G165" s="49" t="s">
        <v>124</v>
      </c>
      <c r="H165" s="49" t="s">
        <v>1139</v>
      </c>
      <c r="I165" s="49" t="s">
        <v>1140</v>
      </c>
      <c r="J165" s="49">
        <v>150</v>
      </c>
      <c r="K165" s="54" t="s">
        <v>165</v>
      </c>
      <c r="L165" s="96">
        <f>L166</f>
        <v>0</v>
      </c>
      <c r="M165" s="96">
        <f>N165-L165</f>
        <v>0</v>
      </c>
      <c r="N165" s="96">
        <f>N166</f>
        <v>0</v>
      </c>
      <c r="O165" s="99">
        <f t="shared" si="14"/>
        <v>0</v>
      </c>
      <c r="Q165" s="40"/>
    </row>
    <row r="166" spans="1:17" s="3" customFormat="1" ht="36" hidden="1" x14ac:dyDescent="0.2">
      <c r="A166" s="87" t="s">
        <v>166</v>
      </c>
      <c r="B166" s="44"/>
      <c r="C166" s="55">
        <v>695</v>
      </c>
      <c r="D166" s="56">
        <v>2</v>
      </c>
      <c r="E166" s="57">
        <v>2</v>
      </c>
      <c r="F166" s="57">
        <v>49</v>
      </c>
      <c r="G166" s="55">
        <v>999</v>
      </c>
      <c r="H166" s="57">
        <v>10</v>
      </c>
      <c r="I166" s="44" t="s">
        <v>167</v>
      </c>
      <c r="J166" s="55">
        <v>150</v>
      </c>
      <c r="K166" s="54"/>
      <c r="L166" s="99">
        <v>0</v>
      </c>
      <c r="M166" s="99"/>
      <c r="N166" s="99">
        <v>0</v>
      </c>
      <c r="O166" s="99">
        <f t="shared" si="14"/>
        <v>0</v>
      </c>
      <c r="Q166" s="40"/>
    </row>
    <row r="167" spans="1:17" ht="23.25" customHeight="1" x14ac:dyDescent="0.2">
      <c r="A167" s="48" t="s">
        <v>185</v>
      </c>
      <c r="B167" s="44"/>
      <c r="C167" s="49" t="s">
        <v>175</v>
      </c>
      <c r="D167" s="49">
        <v>2</v>
      </c>
      <c r="E167" s="49" t="s">
        <v>1142</v>
      </c>
      <c r="F167" s="49" t="s">
        <v>164</v>
      </c>
      <c r="G167" s="49" t="s">
        <v>124</v>
      </c>
      <c r="H167" s="49" t="s">
        <v>1139</v>
      </c>
      <c r="I167" s="49" t="s">
        <v>1140</v>
      </c>
      <c r="J167" s="49">
        <v>150</v>
      </c>
      <c r="K167" s="80" t="s">
        <v>140</v>
      </c>
      <c r="L167" s="96">
        <f>L168</f>
        <v>161341663.12</v>
      </c>
      <c r="M167" s="96">
        <f>M168</f>
        <v>166428470.97</v>
      </c>
      <c r="N167" s="96">
        <f>N168</f>
        <v>15971717</v>
      </c>
      <c r="O167" s="99">
        <f t="shared" si="14"/>
        <v>145369946.12</v>
      </c>
      <c r="Q167" s="31"/>
    </row>
    <row r="168" spans="1:17" ht="24" x14ac:dyDescent="0.2">
      <c r="A168" s="54" t="s">
        <v>97</v>
      </c>
      <c r="B168" s="44"/>
      <c r="C168" s="44" t="s">
        <v>175</v>
      </c>
      <c r="D168" s="44">
        <v>2</v>
      </c>
      <c r="E168" s="44" t="s">
        <v>1142</v>
      </c>
      <c r="F168" s="44" t="s">
        <v>164</v>
      </c>
      <c r="G168" s="44" t="s">
        <v>124</v>
      </c>
      <c r="H168" s="44">
        <v>10</v>
      </c>
      <c r="I168" s="44" t="s">
        <v>1140</v>
      </c>
      <c r="J168" s="44">
        <v>150</v>
      </c>
      <c r="K168" s="81" t="s">
        <v>143</v>
      </c>
      <c r="L168" s="99">
        <f>L169+L180+L189+L195+L194+L196+L197+L198+L199+L200+L201+L192+L193</f>
        <v>161341663.12</v>
      </c>
      <c r="M168" s="99">
        <f>M169+M180+M189+M195+M194+M196+M197+M198+M199+M200+M201+M192+M193</f>
        <v>166428470.97</v>
      </c>
      <c r="N168" s="99">
        <f>N169+N180+N189+N195+N194+N196+N197+N198+N199+N200+N201+N192+N193</f>
        <v>15971717</v>
      </c>
      <c r="O168" s="99">
        <f t="shared" si="14"/>
        <v>145369946.12</v>
      </c>
      <c r="Q168" s="31"/>
    </row>
    <row r="169" spans="1:17" s="41" customFormat="1" ht="36" x14ac:dyDescent="0.2">
      <c r="A169" s="54" t="s">
        <v>1337</v>
      </c>
      <c r="B169" s="44"/>
      <c r="C169" s="89" t="s">
        <v>175</v>
      </c>
      <c r="D169" s="89">
        <v>2</v>
      </c>
      <c r="E169" s="89" t="s">
        <v>1142</v>
      </c>
      <c r="F169" s="89" t="s">
        <v>164</v>
      </c>
      <c r="G169" s="89" t="s">
        <v>124</v>
      </c>
      <c r="H169" s="89">
        <v>10</v>
      </c>
      <c r="I169" s="89" t="s">
        <v>169</v>
      </c>
      <c r="J169" s="89">
        <v>150</v>
      </c>
      <c r="K169" s="90" t="s">
        <v>144</v>
      </c>
      <c r="L169" s="103">
        <v>154959910.37</v>
      </c>
      <c r="M169" s="103">
        <v>163950844.81</v>
      </c>
      <c r="N169" s="103">
        <v>15383987</v>
      </c>
      <c r="O169" s="99">
        <f t="shared" si="14"/>
        <v>139575923.37</v>
      </c>
      <c r="Q169" s="42"/>
    </row>
    <row r="170" spans="1:17" ht="24" hidden="1" x14ac:dyDescent="0.2">
      <c r="A170" s="85" t="s">
        <v>170</v>
      </c>
      <c r="B170" s="44"/>
      <c r="C170" s="44" t="s">
        <v>175</v>
      </c>
      <c r="D170" s="44">
        <v>2</v>
      </c>
      <c r="E170" s="44" t="s">
        <v>1142</v>
      </c>
      <c r="F170" s="44" t="s">
        <v>1165</v>
      </c>
      <c r="G170" s="44" t="s">
        <v>124</v>
      </c>
      <c r="H170" s="44">
        <v>10</v>
      </c>
      <c r="I170" s="44" t="s">
        <v>169</v>
      </c>
      <c r="J170" s="44">
        <v>150</v>
      </c>
      <c r="K170" s="83" t="s">
        <v>146</v>
      </c>
      <c r="L170" s="104"/>
      <c r="M170" s="96">
        <f t="shared" ref="M170:M179" si="15">N170-L170</f>
        <v>0</v>
      </c>
      <c r="N170" s="104"/>
      <c r="O170" s="99">
        <f t="shared" si="14"/>
        <v>0</v>
      </c>
      <c r="Q170" s="31"/>
    </row>
    <row r="171" spans="1:17" ht="24" hidden="1" x14ac:dyDescent="0.2">
      <c r="A171" s="85" t="s">
        <v>171</v>
      </c>
      <c r="B171" s="44"/>
      <c r="C171" s="44" t="s">
        <v>175</v>
      </c>
      <c r="D171" s="44">
        <v>2</v>
      </c>
      <c r="E171" s="44" t="s">
        <v>1142</v>
      </c>
      <c r="F171" s="44" t="s">
        <v>1165</v>
      </c>
      <c r="G171" s="44" t="s">
        <v>124</v>
      </c>
      <c r="H171" s="44">
        <v>10</v>
      </c>
      <c r="I171" s="44" t="s">
        <v>169</v>
      </c>
      <c r="J171" s="44">
        <v>150</v>
      </c>
      <c r="K171" s="84" t="s">
        <v>147</v>
      </c>
      <c r="L171" s="104"/>
      <c r="M171" s="99">
        <f t="shared" si="15"/>
        <v>0</v>
      </c>
      <c r="N171" s="104"/>
      <c r="O171" s="99">
        <f t="shared" si="14"/>
        <v>0</v>
      </c>
      <c r="Q171" s="31"/>
    </row>
    <row r="172" spans="1:17" ht="48" hidden="1" x14ac:dyDescent="0.2">
      <c r="A172" s="85" t="s">
        <v>11</v>
      </c>
      <c r="B172" s="44"/>
      <c r="C172" s="44" t="s">
        <v>175</v>
      </c>
      <c r="D172" s="44">
        <v>2</v>
      </c>
      <c r="E172" s="44" t="s">
        <v>1142</v>
      </c>
      <c r="F172" s="44" t="s">
        <v>1165</v>
      </c>
      <c r="G172" s="44" t="s">
        <v>124</v>
      </c>
      <c r="H172" s="44">
        <v>10</v>
      </c>
      <c r="I172" s="44" t="s">
        <v>169</v>
      </c>
      <c r="J172" s="44">
        <v>150</v>
      </c>
      <c r="K172" s="85" t="s">
        <v>148</v>
      </c>
      <c r="L172" s="104"/>
      <c r="M172" s="102">
        <f t="shared" si="15"/>
        <v>0</v>
      </c>
      <c r="N172" s="104"/>
      <c r="O172" s="99">
        <f t="shared" si="14"/>
        <v>0</v>
      </c>
      <c r="Q172" s="31"/>
    </row>
    <row r="173" spans="1:17" ht="60" hidden="1" x14ac:dyDescent="0.2">
      <c r="A173" s="85" t="s">
        <v>172</v>
      </c>
      <c r="B173" s="44"/>
      <c r="C173" s="44" t="s">
        <v>175</v>
      </c>
      <c r="D173" s="44">
        <v>2</v>
      </c>
      <c r="E173" s="44" t="s">
        <v>1142</v>
      </c>
      <c r="F173" s="44" t="s">
        <v>1165</v>
      </c>
      <c r="G173" s="44" t="s">
        <v>124</v>
      </c>
      <c r="H173" s="44">
        <v>10</v>
      </c>
      <c r="I173" s="44" t="s">
        <v>169</v>
      </c>
      <c r="J173" s="44">
        <v>150</v>
      </c>
      <c r="K173" s="85" t="s">
        <v>149</v>
      </c>
      <c r="L173" s="104"/>
      <c r="M173" s="102">
        <f t="shared" si="15"/>
        <v>0</v>
      </c>
      <c r="N173" s="104"/>
      <c r="O173" s="99">
        <f t="shared" si="14"/>
        <v>0</v>
      </c>
      <c r="Q173" s="31"/>
    </row>
    <row r="174" spans="1:17" ht="60" hidden="1" x14ac:dyDescent="0.2">
      <c r="A174" s="85" t="s">
        <v>679</v>
      </c>
      <c r="B174" s="44"/>
      <c r="C174" s="44" t="s">
        <v>175</v>
      </c>
      <c r="D174" s="44">
        <v>2</v>
      </c>
      <c r="E174" s="44" t="s">
        <v>1142</v>
      </c>
      <c r="F174" s="44" t="s">
        <v>1165</v>
      </c>
      <c r="G174" s="44" t="s">
        <v>124</v>
      </c>
      <c r="H174" s="44">
        <v>10</v>
      </c>
      <c r="I174" s="44" t="s">
        <v>1140</v>
      </c>
      <c r="J174" s="44">
        <v>150</v>
      </c>
      <c r="K174" s="85" t="s">
        <v>151</v>
      </c>
      <c r="L174" s="104"/>
      <c r="M174" s="102">
        <f t="shared" si="15"/>
        <v>0</v>
      </c>
      <c r="N174" s="104"/>
      <c r="O174" s="99">
        <f t="shared" si="14"/>
        <v>0</v>
      </c>
      <c r="Q174" s="31"/>
    </row>
    <row r="175" spans="1:17" ht="24" hidden="1" x14ac:dyDescent="0.2">
      <c r="A175" s="85" t="s">
        <v>680</v>
      </c>
      <c r="B175" s="44"/>
      <c r="C175" s="44" t="s">
        <v>175</v>
      </c>
      <c r="D175" s="44">
        <v>2</v>
      </c>
      <c r="E175" s="44" t="s">
        <v>1142</v>
      </c>
      <c r="F175" s="44" t="s">
        <v>1165</v>
      </c>
      <c r="G175" s="44" t="s">
        <v>124</v>
      </c>
      <c r="H175" s="44">
        <v>10</v>
      </c>
      <c r="I175" s="44" t="s">
        <v>169</v>
      </c>
      <c r="J175" s="44">
        <v>150</v>
      </c>
      <c r="K175" s="78" t="s">
        <v>139</v>
      </c>
      <c r="L175" s="104"/>
      <c r="M175" s="102">
        <f t="shared" si="15"/>
        <v>0</v>
      </c>
      <c r="N175" s="104"/>
      <c r="O175" s="99">
        <f t="shared" si="14"/>
        <v>0</v>
      </c>
      <c r="Q175" s="31"/>
    </row>
    <row r="176" spans="1:17" ht="24" hidden="1" x14ac:dyDescent="0.2">
      <c r="A176" s="85" t="s">
        <v>681</v>
      </c>
      <c r="B176" s="44"/>
      <c r="C176" s="44" t="s">
        <v>175</v>
      </c>
      <c r="D176" s="44">
        <v>2</v>
      </c>
      <c r="E176" s="44" t="s">
        <v>1142</v>
      </c>
      <c r="F176" s="44" t="s">
        <v>1165</v>
      </c>
      <c r="G176" s="44" t="s">
        <v>124</v>
      </c>
      <c r="H176" s="44">
        <v>10</v>
      </c>
      <c r="I176" s="44" t="s">
        <v>169</v>
      </c>
      <c r="J176" s="44">
        <v>150</v>
      </c>
      <c r="K176" s="83" t="s">
        <v>186</v>
      </c>
      <c r="L176" s="104"/>
      <c r="M176" s="96">
        <f t="shared" si="15"/>
        <v>0</v>
      </c>
      <c r="N176" s="104"/>
      <c r="O176" s="99">
        <f t="shared" si="14"/>
        <v>0</v>
      </c>
      <c r="Q176" s="31"/>
    </row>
    <row r="177" spans="1:17" ht="48" hidden="1" x14ac:dyDescent="0.2">
      <c r="A177" s="85" t="s">
        <v>682</v>
      </c>
      <c r="B177" s="44"/>
      <c r="C177" s="44" t="s">
        <v>175</v>
      </c>
      <c r="D177" s="44">
        <v>2</v>
      </c>
      <c r="E177" s="44" t="s">
        <v>1142</v>
      </c>
      <c r="F177" s="44" t="s">
        <v>1165</v>
      </c>
      <c r="G177" s="44" t="s">
        <v>124</v>
      </c>
      <c r="H177" s="44">
        <v>10</v>
      </c>
      <c r="I177" s="44" t="s">
        <v>169</v>
      </c>
      <c r="J177" s="44">
        <v>150</v>
      </c>
      <c r="K177" s="83" t="s">
        <v>153</v>
      </c>
      <c r="L177" s="104"/>
      <c r="M177" s="96">
        <f t="shared" si="15"/>
        <v>0</v>
      </c>
      <c r="N177" s="104"/>
      <c r="O177" s="99">
        <f t="shared" si="14"/>
        <v>0</v>
      </c>
      <c r="Q177" s="31"/>
    </row>
    <row r="178" spans="1:17" ht="48" hidden="1" x14ac:dyDescent="0.2">
      <c r="A178" s="85" t="s">
        <v>683</v>
      </c>
      <c r="B178" s="44"/>
      <c r="C178" s="44" t="s">
        <v>175</v>
      </c>
      <c r="D178" s="44">
        <v>2</v>
      </c>
      <c r="E178" s="44" t="s">
        <v>1142</v>
      </c>
      <c r="F178" s="44" t="s">
        <v>1165</v>
      </c>
      <c r="G178" s="44" t="s">
        <v>124</v>
      </c>
      <c r="H178" s="44">
        <v>10</v>
      </c>
      <c r="I178" s="44" t="s">
        <v>169</v>
      </c>
      <c r="J178" s="44">
        <v>150</v>
      </c>
      <c r="K178" s="84" t="s">
        <v>154</v>
      </c>
      <c r="L178" s="104"/>
      <c r="M178" s="99">
        <f t="shared" si="15"/>
        <v>0</v>
      </c>
      <c r="N178" s="104"/>
      <c r="O178" s="99">
        <f t="shared" si="14"/>
        <v>0</v>
      </c>
      <c r="Q178" s="31"/>
    </row>
    <row r="179" spans="1:17" ht="24" hidden="1" x14ac:dyDescent="0.2">
      <c r="A179" s="85" t="s">
        <v>684</v>
      </c>
      <c r="B179" s="44"/>
      <c r="C179" s="44" t="s">
        <v>175</v>
      </c>
      <c r="D179" s="44">
        <v>2</v>
      </c>
      <c r="E179" s="44" t="s">
        <v>1142</v>
      </c>
      <c r="F179" s="44" t="s">
        <v>1165</v>
      </c>
      <c r="G179" s="44" t="s">
        <v>124</v>
      </c>
      <c r="H179" s="44">
        <v>10</v>
      </c>
      <c r="I179" s="44" t="s">
        <v>169</v>
      </c>
      <c r="J179" s="44">
        <v>150</v>
      </c>
      <c r="K179" s="85"/>
      <c r="L179" s="104"/>
      <c r="M179" s="102">
        <f t="shared" si="15"/>
        <v>0</v>
      </c>
      <c r="N179" s="104"/>
      <c r="O179" s="99">
        <f t="shared" si="14"/>
        <v>0</v>
      </c>
      <c r="Q179" s="31"/>
    </row>
    <row r="180" spans="1:17" s="3" customFormat="1" ht="60" x14ac:dyDescent="0.2">
      <c r="A180" s="87" t="s">
        <v>1338</v>
      </c>
      <c r="B180" s="44"/>
      <c r="C180" s="44" t="s">
        <v>175</v>
      </c>
      <c r="D180" s="44">
        <v>2</v>
      </c>
      <c r="E180" s="44" t="s">
        <v>1142</v>
      </c>
      <c r="F180" s="44" t="s">
        <v>164</v>
      </c>
      <c r="G180" s="44" t="s">
        <v>124</v>
      </c>
      <c r="H180" s="44">
        <v>10</v>
      </c>
      <c r="I180" s="44" t="s">
        <v>685</v>
      </c>
      <c r="J180" s="44">
        <v>150</v>
      </c>
      <c r="K180" s="85"/>
      <c r="L180" s="99">
        <v>233100</v>
      </c>
      <c r="M180" s="99">
        <v>180900</v>
      </c>
      <c r="N180" s="99">
        <v>0</v>
      </c>
      <c r="O180" s="99">
        <f t="shared" si="14"/>
        <v>233100</v>
      </c>
      <c r="Q180" s="40"/>
    </row>
    <row r="181" spans="1:17" ht="36" hidden="1" x14ac:dyDescent="0.2">
      <c r="A181" s="84" t="s">
        <v>686</v>
      </c>
      <c r="B181" s="44"/>
      <c r="C181" s="44" t="s">
        <v>175</v>
      </c>
      <c r="D181" s="44">
        <v>2</v>
      </c>
      <c r="E181" s="44" t="s">
        <v>1142</v>
      </c>
      <c r="F181" s="44" t="s">
        <v>1165</v>
      </c>
      <c r="G181" s="44" t="s">
        <v>124</v>
      </c>
      <c r="H181" s="44">
        <v>10</v>
      </c>
      <c r="I181" s="44" t="s">
        <v>169</v>
      </c>
      <c r="J181" s="44">
        <v>150</v>
      </c>
      <c r="K181" s="85"/>
      <c r="L181" s="99"/>
      <c r="M181" s="99"/>
      <c r="N181" s="99"/>
      <c r="O181" s="99">
        <f t="shared" si="14"/>
        <v>0</v>
      </c>
      <c r="Q181" s="31"/>
    </row>
    <row r="182" spans="1:17" ht="48" hidden="1" x14ac:dyDescent="0.2">
      <c r="A182" s="91" t="s">
        <v>687</v>
      </c>
      <c r="B182" s="44"/>
      <c r="C182" s="44" t="s">
        <v>175</v>
      </c>
      <c r="D182" s="44">
        <v>2</v>
      </c>
      <c r="E182" s="44" t="s">
        <v>1142</v>
      </c>
      <c r="F182" s="44" t="s">
        <v>1165</v>
      </c>
      <c r="G182" s="44" t="s">
        <v>124</v>
      </c>
      <c r="H182" s="44">
        <v>10</v>
      </c>
      <c r="I182" s="44" t="s">
        <v>169</v>
      </c>
      <c r="J182" s="44">
        <v>150</v>
      </c>
      <c r="K182" s="83" t="s">
        <v>156</v>
      </c>
      <c r="L182" s="99"/>
      <c r="M182" s="99"/>
      <c r="N182" s="99"/>
      <c r="O182" s="99">
        <f t="shared" si="14"/>
        <v>0</v>
      </c>
      <c r="Q182" s="31"/>
    </row>
    <row r="183" spans="1:17" ht="48" hidden="1" x14ac:dyDescent="0.2">
      <c r="A183" s="91" t="s">
        <v>688</v>
      </c>
      <c r="B183" s="44"/>
      <c r="C183" s="44" t="s">
        <v>175</v>
      </c>
      <c r="D183" s="44">
        <v>2</v>
      </c>
      <c r="E183" s="44" t="s">
        <v>1142</v>
      </c>
      <c r="F183" s="44" t="s">
        <v>1165</v>
      </c>
      <c r="G183" s="44" t="s">
        <v>124</v>
      </c>
      <c r="H183" s="44">
        <v>10</v>
      </c>
      <c r="I183" s="44" t="s">
        <v>169</v>
      </c>
      <c r="J183" s="44">
        <v>150</v>
      </c>
      <c r="K183" s="84" t="s">
        <v>689</v>
      </c>
      <c r="L183" s="99"/>
      <c r="M183" s="99"/>
      <c r="N183" s="99"/>
      <c r="O183" s="99">
        <f t="shared" si="14"/>
        <v>0</v>
      </c>
      <c r="Q183" s="31"/>
    </row>
    <row r="184" spans="1:17" ht="60" hidden="1" x14ac:dyDescent="0.2">
      <c r="A184" s="91" t="s">
        <v>690</v>
      </c>
      <c r="B184" s="44"/>
      <c r="C184" s="44" t="s">
        <v>175</v>
      </c>
      <c r="D184" s="44">
        <v>2</v>
      </c>
      <c r="E184" s="44" t="s">
        <v>1142</v>
      </c>
      <c r="F184" s="44" t="s">
        <v>1165</v>
      </c>
      <c r="G184" s="44" t="s">
        <v>124</v>
      </c>
      <c r="H184" s="44">
        <v>10</v>
      </c>
      <c r="I184" s="44" t="s">
        <v>169</v>
      </c>
      <c r="J184" s="44">
        <v>150</v>
      </c>
      <c r="K184" s="85" t="s">
        <v>151</v>
      </c>
      <c r="L184" s="99"/>
      <c r="M184" s="99"/>
      <c r="N184" s="99"/>
      <c r="O184" s="99">
        <f t="shared" si="14"/>
        <v>0</v>
      </c>
      <c r="Q184" s="31"/>
    </row>
    <row r="185" spans="1:17" ht="48" hidden="1" x14ac:dyDescent="0.2">
      <c r="A185" s="43" t="s">
        <v>691</v>
      </c>
      <c r="B185" s="44"/>
      <c r="C185" s="44" t="s">
        <v>175</v>
      </c>
      <c r="D185" s="44">
        <v>2</v>
      </c>
      <c r="E185" s="44" t="s">
        <v>1142</v>
      </c>
      <c r="F185" s="44" t="s">
        <v>1165</v>
      </c>
      <c r="G185" s="44" t="s">
        <v>124</v>
      </c>
      <c r="H185" s="44">
        <v>10</v>
      </c>
      <c r="I185" s="44" t="s">
        <v>169</v>
      </c>
      <c r="J185" s="44">
        <v>150</v>
      </c>
      <c r="K185" s="83" t="s">
        <v>692</v>
      </c>
      <c r="L185" s="99"/>
      <c r="M185" s="99"/>
      <c r="N185" s="99"/>
      <c r="O185" s="99">
        <f t="shared" si="14"/>
        <v>0</v>
      </c>
      <c r="Q185" s="31"/>
    </row>
    <row r="186" spans="1:17" ht="48" hidden="1" x14ac:dyDescent="0.2">
      <c r="A186" s="43" t="s">
        <v>693</v>
      </c>
      <c r="B186" s="44"/>
      <c r="C186" s="44" t="s">
        <v>175</v>
      </c>
      <c r="D186" s="44">
        <v>2</v>
      </c>
      <c r="E186" s="44" t="s">
        <v>1142</v>
      </c>
      <c r="F186" s="44" t="s">
        <v>1165</v>
      </c>
      <c r="G186" s="44" t="s">
        <v>124</v>
      </c>
      <c r="H186" s="44">
        <v>10</v>
      </c>
      <c r="I186" s="44" t="s">
        <v>1140</v>
      </c>
      <c r="J186" s="44">
        <v>150</v>
      </c>
      <c r="K186" s="84" t="s">
        <v>694</v>
      </c>
      <c r="L186" s="99"/>
      <c r="M186" s="99"/>
      <c r="N186" s="99"/>
      <c r="O186" s="99">
        <f t="shared" si="14"/>
        <v>0</v>
      </c>
      <c r="Q186" s="31"/>
    </row>
    <row r="187" spans="1:17" ht="96" hidden="1" x14ac:dyDescent="0.2">
      <c r="A187" s="43" t="s">
        <v>695</v>
      </c>
      <c r="B187" s="44"/>
      <c r="C187" s="44" t="s">
        <v>175</v>
      </c>
      <c r="D187" s="44">
        <v>2</v>
      </c>
      <c r="E187" s="44" t="s">
        <v>1142</v>
      </c>
      <c r="F187" s="44" t="s">
        <v>1165</v>
      </c>
      <c r="G187" s="44" t="s">
        <v>124</v>
      </c>
      <c r="H187" s="44">
        <v>10</v>
      </c>
      <c r="I187" s="44" t="s">
        <v>696</v>
      </c>
      <c r="J187" s="44">
        <v>150</v>
      </c>
      <c r="K187" s="84"/>
      <c r="L187" s="99"/>
      <c r="M187" s="99"/>
      <c r="N187" s="99"/>
      <c r="O187" s="99">
        <f t="shared" si="14"/>
        <v>0</v>
      </c>
      <c r="Q187" s="31"/>
    </row>
    <row r="188" spans="1:17" ht="72" hidden="1" x14ac:dyDescent="0.2">
      <c r="A188" s="54" t="s">
        <v>697</v>
      </c>
      <c r="B188" s="44"/>
      <c r="C188" s="44" t="s">
        <v>175</v>
      </c>
      <c r="D188" s="44">
        <v>2</v>
      </c>
      <c r="E188" s="44" t="s">
        <v>1142</v>
      </c>
      <c r="F188" s="44" t="s">
        <v>1165</v>
      </c>
      <c r="G188" s="44" t="s">
        <v>124</v>
      </c>
      <c r="H188" s="44">
        <v>10</v>
      </c>
      <c r="I188" s="44" t="s">
        <v>698</v>
      </c>
      <c r="J188" s="44">
        <v>150</v>
      </c>
      <c r="K188" s="48" t="s">
        <v>185</v>
      </c>
      <c r="L188" s="99">
        <v>0</v>
      </c>
      <c r="M188" s="99">
        <v>0</v>
      </c>
      <c r="N188" s="99">
        <v>0</v>
      </c>
      <c r="O188" s="99">
        <f t="shared" si="14"/>
        <v>0</v>
      </c>
      <c r="Q188" s="31"/>
    </row>
    <row r="189" spans="1:17" ht="38.25" customHeight="1" x14ac:dyDescent="0.2">
      <c r="A189" s="81" t="s">
        <v>1340</v>
      </c>
      <c r="B189" s="44"/>
      <c r="C189" s="44" t="s">
        <v>175</v>
      </c>
      <c r="D189" s="44" t="s">
        <v>114</v>
      </c>
      <c r="E189" s="44" t="s">
        <v>1142</v>
      </c>
      <c r="F189" s="44" t="s">
        <v>164</v>
      </c>
      <c r="G189" s="44" t="s">
        <v>124</v>
      </c>
      <c r="H189" s="44" t="s">
        <v>1158</v>
      </c>
      <c r="I189" s="44" t="s">
        <v>161</v>
      </c>
      <c r="J189" s="44">
        <v>150</v>
      </c>
      <c r="K189" s="85" t="s">
        <v>170</v>
      </c>
      <c r="L189" s="99">
        <v>31869.83</v>
      </c>
      <c r="M189" s="99">
        <v>31204.45</v>
      </c>
      <c r="N189" s="99">
        <v>18000</v>
      </c>
      <c r="O189" s="99">
        <f t="shared" si="14"/>
        <v>13869.830000000002</v>
      </c>
      <c r="Q189" s="31"/>
    </row>
    <row r="190" spans="1:17" ht="74.25" hidden="1" customHeight="1" x14ac:dyDescent="0.2">
      <c r="A190" s="81" t="s">
        <v>184</v>
      </c>
      <c r="B190" s="44"/>
      <c r="C190" s="44" t="s">
        <v>175</v>
      </c>
      <c r="D190" s="44" t="s">
        <v>114</v>
      </c>
      <c r="E190" s="44" t="s">
        <v>1142</v>
      </c>
      <c r="F190" s="44" t="s">
        <v>1165</v>
      </c>
      <c r="G190" s="44" t="s">
        <v>124</v>
      </c>
      <c r="H190" s="44" t="s">
        <v>1158</v>
      </c>
      <c r="I190" s="44" t="s">
        <v>735</v>
      </c>
      <c r="J190" s="44">
        <v>150</v>
      </c>
      <c r="K190" s="91"/>
      <c r="L190" s="99"/>
      <c r="M190" s="99"/>
      <c r="N190" s="99"/>
      <c r="O190" s="99">
        <f t="shared" si="14"/>
        <v>0</v>
      </c>
      <c r="Q190" s="31"/>
    </row>
    <row r="191" spans="1:17" ht="72" hidden="1" customHeight="1" x14ac:dyDescent="0.2">
      <c r="A191" s="84" t="s">
        <v>183</v>
      </c>
      <c r="B191" s="44"/>
      <c r="C191" s="44" t="s">
        <v>175</v>
      </c>
      <c r="D191" s="44" t="s">
        <v>114</v>
      </c>
      <c r="E191" s="44" t="s">
        <v>1142</v>
      </c>
      <c r="F191" s="44" t="s">
        <v>1165</v>
      </c>
      <c r="G191" s="44" t="s">
        <v>124</v>
      </c>
      <c r="H191" s="44" t="s">
        <v>1158</v>
      </c>
      <c r="I191" s="44" t="s">
        <v>699</v>
      </c>
      <c r="J191" s="44">
        <v>150</v>
      </c>
      <c r="K191" s="91"/>
      <c r="L191" s="99"/>
      <c r="M191" s="99"/>
      <c r="N191" s="99"/>
      <c r="O191" s="99">
        <f t="shared" si="14"/>
        <v>0</v>
      </c>
      <c r="Q191" s="31"/>
    </row>
    <row r="192" spans="1:17" ht="72" hidden="1" customHeight="1" x14ac:dyDescent="0.2">
      <c r="A192" s="84" t="s">
        <v>1313</v>
      </c>
      <c r="B192" s="44"/>
      <c r="C192" s="44" t="s">
        <v>175</v>
      </c>
      <c r="D192" s="44" t="s">
        <v>114</v>
      </c>
      <c r="E192" s="44" t="s">
        <v>1142</v>
      </c>
      <c r="F192" s="44" t="s">
        <v>1165</v>
      </c>
      <c r="G192" s="44" t="s">
        <v>124</v>
      </c>
      <c r="H192" s="44" t="s">
        <v>1158</v>
      </c>
      <c r="I192" s="44" t="s">
        <v>1314</v>
      </c>
      <c r="J192" s="44">
        <v>150</v>
      </c>
      <c r="K192" s="91"/>
      <c r="L192" s="99"/>
      <c r="M192" s="99"/>
      <c r="N192" s="99"/>
      <c r="O192" s="99">
        <f t="shared" si="14"/>
        <v>0</v>
      </c>
      <c r="Q192" s="31"/>
    </row>
    <row r="193" spans="1:19" ht="60" hidden="1" x14ac:dyDescent="0.2">
      <c r="A193" s="84" t="s">
        <v>1315</v>
      </c>
      <c r="B193" s="44"/>
      <c r="C193" s="44" t="s">
        <v>175</v>
      </c>
      <c r="D193" s="44" t="s">
        <v>114</v>
      </c>
      <c r="E193" s="44" t="s">
        <v>1142</v>
      </c>
      <c r="F193" s="44" t="s">
        <v>1165</v>
      </c>
      <c r="G193" s="44" t="s">
        <v>124</v>
      </c>
      <c r="H193" s="44" t="s">
        <v>1158</v>
      </c>
      <c r="I193" s="44" t="s">
        <v>1316</v>
      </c>
      <c r="J193" s="44">
        <v>151</v>
      </c>
      <c r="K193" s="91"/>
      <c r="L193" s="99"/>
      <c r="M193" s="99"/>
      <c r="N193" s="99"/>
      <c r="O193" s="99">
        <f t="shared" si="14"/>
        <v>0</v>
      </c>
      <c r="Q193" s="31"/>
    </row>
    <row r="194" spans="1:19" ht="146.25" hidden="1" customHeight="1" x14ac:dyDescent="0.2">
      <c r="A194" s="84" t="s">
        <v>364</v>
      </c>
      <c r="B194" s="44"/>
      <c r="C194" s="44" t="s">
        <v>175</v>
      </c>
      <c r="D194" s="44" t="s">
        <v>114</v>
      </c>
      <c r="E194" s="44" t="s">
        <v>1142</v>
      </c>
      <c r="F194" s="44" t="s">
        <v>1165</v>
      </c>
      <c r="G194" s="44" t="s">
        <v>124</v>
      </c>
      <c r="H194" s="44" t="s">
        <v>1158</v>
      </c>
      <c r="I194" s="44" t="s">
        <v>700</v>
      </c>
      <c r="J194" s="44">
        <v>150</v>
      </c>
      <c r="K194" s="91"/>
      <c r="L194" s="99"/>
      <c r="M194" s="99"/>
      <c r="N194" s="99"/>
      <c r="O194" s="99">
        <f t="shared" si="14"/>
        <v>0</v>
      </c>
      <c r="Q194" s="31"/>
    </row>
    <row r="195" spans="1:19" ht="72" x14ac:dyDescent="0.2">
      <c r="A195" s="81" t="s">
        <v>1339</v>
      </c>
      <c r="B195" s="44"/>
      <c r="C195" s="44" t="s">
        <v>175</v>
      </c>
      <c r="D195" s="44" t="s">
        <v>114</v>
      </c>
      <c r="E195" s="44" t="s">
        <v>1142</v>
      </c>
      <c r="F195" s="44" t="s">
        <v>1165</v>
      </c>
      <c r="G195" s="44" t="s">
        <v>124</v>
      </c>
      <c r="H195" s="44" t="s">
        <v>1158</v>
      </c>
      <c r="I195" s="44" t="s">
        <v>1333</v>
      </c>
      <c r="J195" s="44" t="s">
        <v>1295</v>
      </c>
      <c r="K195" s="85"/>
      <c r="L195" s="99">
        <v>1709190</v>
      </c>
      <c r="M195" s="99"/>
      <c r="N195" s="99">
        <v>569730</v>
      </c>
      <c r="O195" s="99">
        <f>L195-N195</f>
        <v>1139460</v>
      </c>
      <c r="Q195" s="31"/>
    </row>
    <row r="196" spans="1:19" ht="36" x14ac:dyDescent="0.2">
      <c r="A196" s="92" t="s">
        <v>1341</v>
      </c>
      <c r="B196" s="44"/>
      <c r="C196" s="44" t="s">
        <v>175</v>
      </c>
      <c r="D196" s="44" t="s">
        <v>114</v>
      </c>
      <c r="E196" s="44" t="s">
        <v>1142</v>
      </c>
      <c r="F196" s="44" t="s">
        <v>164</v>
      </c>
      <c r="G196" s="44" t="s">
        <v>124</v>
      </c>
      <c r="H196" s="44" t="s">
        <v>1158</v>
      </c>
      <c r="I196" s="44" t="s">
        <v>167</v>
      </c>
      <c r="J196" s="44">
        <v>150</v>
      </c>
      <c r="K196" s="54"/>
      <c r="L196" s="99">
        <v>770400</v>
      </c>
      <c r="M196" s="99">
        <v>251584.72</v>
      </c>
      <c r="N196" s="99">
        <v>0</v>
      </c>
      <c r="O196" s="99">
        <f t="shared" si="14"/>
        <v>770400</v>
      </c>
      <c r="Q196" s="31"/>
    </row>
    <row r="197" spans="1:19" ht="92.25" customHeight="1" x14ac:dyDescent="0.2">
      <c r="A197" s="84" t="s">
        <v>1342</v>
      </c>
      <c r="B197" s="44"/>
      <c r="C197" s="44" t="s">
        <v>175</v>
      </c>
      <c r="D197" s="44" t="s">
        <v>114</v>
      </c>
      <c r="E197" s="44" t="s">
        <v>1142</v>
      </c>
      <c r="F197" s="44" t="s">
        <v>164</v>
      </c>
      <c r="G197" s="44" t="s">
        <v>124</v>
      </c>
      <c r="H197" s="44" t="s">
        <v>1158</v>
      </c>
      <c r="I197" s="44" t="s">
        <v>701</v>
      </c>
      <c r="J197" s="44">
        <v>150</v>
      </c>
      <c r="K197" s="91"/>
      <c r="L197" s="99">
        <v>340191</v>
      </c>
      <c r="M197" s="99">
        <v>204110</v>
      </c>
      <c r="N197" s="99">
        <v>0</v>
      </c>
      <c r="O197" s="99">
        <f t="shared" si="14"/>
        <v>340191</v>
      </c>
      <c r="Q197" s="31"/>
      <c r="R197" s="3"/>
      <c r="S197" s="3"/>
    </row>
    <row r="198" spans="1:19" ht="84" x14ac:dyDescent="0.2">
      <c r="A198" s="93" t="s">
        <v>1343</v>
      </c>
      <c r="B198" s="44"/>
      <c r="C198" s="44" t="s">
        <v>175</v>
      </c>
      <c r="D198" s="44" t="s">
        <v>114</v>
      </c>
      <c r="E198" s="44" t="s">
        <v>1142</v>
      </c>
      <c r="F198" s="44" t="s">
        <v>164</v>
      </c>
      <c r="G198" s="44" t="s">
        <v>124</v>
      </c>
      <c r="H198" s="44" t="s">
        <v>1158</v>
      </c>
      <c r="I198" s="44" t="s">
        <v>702</v>
      </c>
      <c r="J198" s="44">
        <v>150</v>
      </c>
      <c r="K198" s="54" t="s">
        <v>168</v>
      </c>
      <c r="L198" s="99">
        <v>98376.92</v>
      </c>
      <c r="M198" s="99">
        <v>83045.990000000005</v>
      </c>
      <c r="N198" s="99">
        <v>0</v>
      </c>
      <c r="O198" s="99">
        <f t="shared" si="14"/>
        <v>98376.92</v>
      </c>
      <c r="Q198" s="31"/>
      <c r="R198" s="3"/>
      <c r="S198" s="3"/>
    </row>
    <row r="199" spans="1:19" ht="84" x14ac:dyDescent="0.2">
      <c r="A199" s="93" t="s">
        <v>1344</v>
      </c>
      <c r="B199" s="44"/>
      <c r="C199" s="44" t="s">
        <v>175</v>
      </c>
      <c r="D199" s="44" t="s">
        <v>114</v>
      </c>
      <c r="E199" s="44" t="s">
        <v>1142</v>
      </c>
      <c r="F199" s="44" t="s">
        <v>164</v>
      </c>
      <c r="G199" s="44" t="s">
        <v>124</v>
      </c>
      <c r="H199" s="44" t="s">
        <v>1158</v>
      </c>
      <c r="I199" s="44" t="s">
        <v>703</v>
      </c>
      <c r="J199" s="44">
        <v>150</v>
      </c>
      <c r="K199" s="54" t="s">
        <v>168</v>
      </c>
      <c r="L199" s="99">
        <v>1794125</v>
      </c>
      <c r="M199" s="99">
        <v>1726781</v>
      </c>
      <c r="N199" s="99">
        <v>0</v>
      </c>
      <c r="O199" s="99">
        <f t="shared" si="14"/>
        <v>1794125</v>
      </c>
      <c r="Q199" s="31"/>
    </row>
    <row r="200" spans="1:19" ht="84" x14ac:dyDescent="0.2">
      <c r="A200" s="94" t="s">
        <v>1346</v>
      </c>
      <c r="B200" s="44"/>
      <c r="C200" s="44" t="s">
        <v>175</v>
      </c>
      <c r="D200" s="44" t="s">
        <v>114</v>
      </c>
      <c r="E200" s="44" t="s">
        <v>1142</v>
      </c>
      <c r="F200" s="44" t="s">
        <v>164</v>
      </c>
      <c r="G200" s="44" t="s">
        <v>124</v>
      </c>
      <c r="H200" s="44" t="s">
        <v>1158</v>
      </c>
      <c r="I200" s="44" t="s">
        <v>1345</v>
      </c>
      <c r="J200" s="44" t="s">
        <v>1295</v>
      </c>
      <c r="K200" s="54"/>
      <c r="L200" s="99">
        <v>1404500</v>
      </c>
      <c r="M200" s="99"/>
      <c r="N200" s="99">
        <v>0</v>
      </c>
      <c r="O200" s="99">
        <f t="shared" si="14"/>
        <v>1404500</v>
      </c>
      <c r="Q200" s="31"/>
    </row>
    <row r="201" spans="1:19" ht="108" hidden="1" x14ac:dyDescent="0.2">
      <c r="A201" s="84" t="s">
        <v>1296</v>
      </c>
      <c r="B201" s="44"/>
      <c r="C201" s="44" t="s">
        <v>175</v>
      </c>
      <c r="D201" s="44" t="s">
        <v>114</v>
      </c>
      <c r="E201" s="44" t="s">
        <v>1142</v>
      </c>
      <c r="F201" s="44" t="s">
        <v>164</v>
      </c>
      <c r="G201" s="44" t="s">
        <v>124</v>
      </c>
      <c r="H201" s="44" t="s">
        <v>1158</v>
      </c>
      <c r="I201" s="44" t="s">
        <v>704</v>
      </c>
      <c r="J201" s="44" t="s">
        <v>1295</v>
      </c>
      <c r="K201" s="91"/>
      <c r="L201" s="99"/>
      <c r="M201" s="99"/>
      <c r="N201" s="99"/>
      <c r="O201" s="99">
        <f t="shared" si="14"/>
        <v>0</v>
      </c>
      <c r="Q201" s="31"/>
    </row>
    <row r="202" spans="1:19" ht="24" hidden="1" x14ac:dyDescent="0.2">
      <c r="A202" s="60" t="s">
        <v>705</v>
      </c>
      <c r="B202" s="44"/>
      <c r="C202" s="61" t="s">
        <v>1083</v>
      </c>
      <c r="D202" s="61" t="s">
        <v>114</v>
      </c>
      <c r="E202" s="61" t="s">
        <v>1149</v>
      </c>
      <c r="F202" s="61" t="s">
        <v>1139</v>
      </c>
      <c r="G202" s="61" t="s">
        <v>1083</v>
      </c>
      <c r="H202" s="61" t="s">
        <v>1139</v>
      </c>
      <c r="I202" s="61" t="s">
        <v>1140</v>
      </c>
      <c r="J202" s="61" t="s">
        <v>1083</v>
      </c>
      <c r="K202" s="95"/>
      <c r="L202" s="101">
        <f>L203</f>
        <v>0</v>
      </c>
      <c r="M202" s="101">
        <f>M203</f>
        <v>0</v>
      </c>
      <c r="N202" s="101">
        <f>N203</f>
        <v>0</v>
      </c>
      <c r="O202" s="99">
        <f t="shared" si="14"/>
        <v>0</v>
      </c>
      <c r="Q202" s="31"/>
    </row>
    <row r="203" spans="1:19" ht="36" hidden="1" x14ac:dyDescent="0.2">
      <c r="A203" s="54" t="s">
        <v>706</v>
      </c>
      <c r="B203" s="44"/>
      <c r="C203" s="44" t="s">
        <v>180</v>
      </c>
      <c r="D203" s="44" t="s">
        <v>114</v>
      </c>
      <c r="E203" s="44" t="s">
        <v>1149</v>
      </c>
      <c r="F203" s="44" t="s">
        <v>1153</v>
      </c>
      <c r="G203" s="44" t="s">
        <v>176</v>
      </c>
      <c r="H203" s="44" t="s">
        <v>1158</v>
      </c>
      <c r="I203" s="44" t="s">
        <v>1140</v>
      </c>
      <c r="J203" s="44" t="s">
        <v>707</v>
      </c>
      <c r="K203" s="84"/>
      <c r="L203" s="99">
        <v>0</v>
      </c>
      <c r="M203" s="99"/>
      <c r="N203" s="99">
        <v>0</v>
      </c>
      <c r="O203" s="99">
        <f t="shared" si="14"/>
        <v>0</v>
      </c>
      <c r="Q203" s="31"/>
    </row>
    <row r="204" spans="1:19" s="3" customFormat="1" ht="24" x14ac:dyDescent="0.2">
      <c r="A204" s="48" t="s">
        <v>1294</v>
      </c>
      <c r="B204" s="44"/>
      <c r="C204" s="49" t="s">
        <v>178</v>
      </c>
      <c r="D204" s="49" t="s">
        <v>114</v>
      </c>
      <c r="E204" s="49" t="s">
        <v>1165</v>
      </c>
      <c r="F204" s="49" t="s">
        <v>1139</v>
      </c>
      <c r="G204" s="49" t="s">
        <v>1083</v>
      </c>
      <c r="H204" s="49" t="s">
        <v>1139</v>
      </c>
      <c r="I204" s="49" t="s">
        <v>1140</v>
      </c>
      <c r="J204" s="49" t="s">
        <v>1083</v>
      </c>
      <c r="K204" s="83"/>
      <c r="L204" s="96">
        <f>L205</f>
        <v>1800000</v>
      </c>
      <c r="M204" s="96">
        <f>M205</f>
        <v>1350000</v>
      </c>
      <c r="N204" s="96">
        <f>N205</f>
        <v>450000</v>
      </c>
      <c r="O204" s="176">
        <f t="shared" si="14"/>
        <v>1350000</v>
      </c>
      <c r="Q204" s="40"/>
    </row>
    <row r="205" spans="1:19" ht="24" x14ac:dyDescent="0.2">
      <c r="A205" s="54" t="s">
        <v>182</v>
      </c>
      <c r="B205" s="44"/>
      <c r="C205" s="44" t="s">
        <v>178</v>
      </c>
      <c r="D205" s="44" t="s">
        <v>114</v>
      </c>
      <c r="E205" s="44" t="s">
        <v>1165</v>
      </c>
      <c r="F205" s="44" t="s">
        <v>1153</v>
      </c>
      <c r="G205" s="44" t="s">
        <v>1083</v>
      </c>
      <c r="H205" s="44" t="s">
        <v>1158</v>
      </c>
      <c r="I205" s="44" t="s">
        <v>1140</v>
      </c>
      <c r="J205" s="44">
        <v>150</v>
      </c>
      <c r="K205" s="84"/>
      <c r="L205" s="99">
        <f>L206+L208+L207</f>
        <v>1800000</v>
      </c>
      <c r="M205" s="99">
        <f t="shared" ref="M205:N205" si="16">M206+M208+M207</f>
        <v>1350000</v>
      </c>
      <c r="N205" s="99">
        <f t="shared" si="16"/>
        <v>450000</v>
      </c>
      <c r="O205" s="99">
        <f t="shared" si="14"/>
        <v>1350000</v>
      </c>
      <c r="Q205" s="31"/>
    </row>
    <row r="206" spans="1:19" ht="36" hidden="1" x14ac:dyDescent="0.2">
      <c r="A206" s="54" t="s">
        <v>181</v>
      </c>
      <c r="B206" s="44"/>
      <c r="C206" s="44" t="s">
        <v>180</v>
      </c>
      <c r="D206" s="44" t="s">
        <v>114</v>
      </c>
      <c r="E206" s="44" t="s">
        <v>1165</v>
      </c>
      <c r="F206" s="44" t="s">
        <v>1153</v>
      </c>
      <c r="G206" s="44" t="s">
        <v>1166</v>
      </c>
      <c r="H206" s="44" t="s">
        <v>1158</v>
      </c>
      <c r="I206" s="44" t="s">
        <v>1140</v>
      </c>
      <c r="J206" s="44">
        <v>150</v>
      </c>
      <c r="K206" s="84"/>
      <c r="L206" s="99"/>
      <c r="M206" s="99"/>
      <c r="N206" s="99"/>
      <c r="O206" s="99">
        <f t="shared" si="14"/>
        <v>0</v>
      </c>
      <c r="Q206" s="31"/>
    </row>
    <row r="207" spans="1:19" ht="24" x14ac:dyDescent="0.2">
      <c r="A207" s="54" t="s">
        <v>179</v>
      </c>
      <c r="B207" s="44"/>
      <c r="C207" s="44" t="s">
        <v>178</v>
      </c>
      <c r="D207" s="44" t="s">
        <v>114</v>
      </c>
      <c r="E207" s="44" t="s">
        <v>1165</v>
      </c>
      <c r="F207" s="44" t="s">
        <v>1153</v>
      </c>
      <c r="G207" s="44" t="s">
        <v>708</v>
      </c>
      <c r="H207" s="44" t="s">
        <v>1158</v>
      </c>
      <c r="I207" s="44" t="s">
        <v>1140</v>
      </c>
      <c r="J207" s="44">
        <v>150</v>
      </c>
      <c r="K207" s="84"/>
      <c r="L207" s="99">
        <v>1800000</v>
      </c>
      <c r="M207" s="99">
        <v>1350000</v>
      </c>
      <c r="N207" s="99">
        <v>450000</v>
      </c>
      <c r="O207" s="99">
        <f t="shared" si="14"/>
        <v>1350000</v>
      </c>
      <c r="Q207" s="31"/>
    </row>
    <row r="208" spans="1:19" ht="24" hidden="1" x14ac:dyDescent="0.2">
      <c r="A208" s="54" t="s">
        <v>179</v>
      </c>
      <c r="B208" s="44"/>
      <c r="C208" s="44" t="s">
        <v>196</v>
      </c>
      <c r="D208" s="44" t="s">
        <v>114</v>
      </c>
      <c r="E208" s="44" t="s">
        <v>1165</v>
      </c>
      <c r="F208" s="44" t="s">
        <v>1153</v>
      </c>
      <c r="G208" s="44" t="s">
        <v>708</v>
      </c>
      <c r="H208" s="44" t="s">
        <v>1158</v>
      </c>
      <c r="I208" s="44" t="s">
        <v>1140</v>
      </c>
      <c r="J208" s="44">
        <v>150</v>
      </c>
      <c r="K208" s="84"/>
      <c r="L208" s="99">
        <v>0</v>
      </c>
      <c r="M208" s="99"/>
      <c r="N208" s="99">
        <v>0</v>
      </c>
      <c r="O208" s="99">
        <f t="shared" si="14"/>
        <v>0</v>
      </c>
      <c r="Q208" s="31"/>
    </row>
    <row r="209" spans="1:17" ht="24" hidden="1" x14ac:dyDescent="0.2">
      <c r="A209" s="48" t="s">
        <v>709</v>
      </c>
      <c r="B209" s="44"/>
      <c r="C209" s="49"/>
      <c r="D209" s="49">
        <v>2</v>
      </c>
      <c r="E209" s="49" t="s">
        <v>1190</v>
      </c>
      <c r="F209" s="49" t="s">
        <v>1139</v>
      </c>
      <c r="G209" s="49" t="s">
        <v>1083</v>
      </c>
      <c r="H209" s="49" t="s">
        <v>1139</v>
      </c>
      <c r="I209" s="49" t="s">
        <v>1140</v>
      </c>
      <c r="J209" s="49" t="s">
        <v>707</v>
      </c>
      <c r="K209" s="91" t="s">
        <v>710</v>
      </c>
      <c r="L209" s="96">
        <f>L211+L210</f>
        <v>0</v>
      </c>
      <c r="M209" s="99">
        <f>N209-L209</f>
        <v>0</v>
      </c>
      <c r="N209" s="96">
        <f>N211+N210</f>
        <v>0</v>
      </c>
      <c r="O209" s="99">
        <f t="shared" si="14"/>
        <v>0</v>
      </c>
      <c r="Q209" s="31"/>
    </row>
    <row r="210" spans="1:17" ht="36" hidden="1" x14ac:dyDescent="0.2">
      <c r="A210" s="84" t="s">
        <v>711</v>
      </c>
      <c r="B210" s="44"/>
      <c r="C210" s="44" t="s">
        <v>178</v>
      </c>
      <c r="D210" s="44" t="s">
        <v>114</v>
      </c>
      <c r="E210" s="44" t="s">
        <v>1190</v>
      </c>
      <c r="F210" s="44" t="s">
        <v>1153</v>
      </c>
      <c r="G210" s="44" t="s">
        <v>1083</v>
      </c>
      <c r="H210" s="44" t="s">
        <v>1158</v>
      </c>
      <c r="I210" s="44" t="s">
        <v>1140</v>
      </c>
      <c r="J210" s="44" t="s">
        <v>707</v>
      </c>
      <c r="K210" s="91" t="s">
        <v>688</v>
      </c>
      <c r="L210" s="99"/>
      <c r="M210" s="99"/>
      <c r="N210" s="99"/>
      <c r="O210" s="99">
        <f t="shared" si="14"/>
        <v>0</v>
      </c>
      <c r="Q210" s="31"/>
    </row>
    <row r="211" spans="1:17" ht="48" hidden="1" x14ac:dyDescent="0.2">
      <c r="A211" s="84" t="s">
        <v>711</v>
      </c>
      <c r="B211" s="44"/>
      <c r="C211" s="44" t="s">
        <v>175</v>
      </c>
      <c r="D211" s="44" t="s">
        <v>114</v>
      </c>
      <c r="E211" s="44" t="s">
        <v>1190</v>
      </c>
      <c r="F211" s="44" t="s">
        <v>1153</v>
      </c>
      <c r="G211" s="44" t="s">
        <v>1083</v>
      </c>
      <c r="H211" s="44" t="s">
        <v>1158</v>
      </c>
      <c r="I211" s="44" t="s">
        <v>1140</v>
      </c>
      <c r="J211" s="44" t="s">
        <v>707</v>
      </c>
      <c r="K211" s="91" t="s">
        <v>690</v>
      </c>
      <c r="L211" s="99"/>
      <c r="M211" s="99">
        <f>N211-L211</f>
        <v>0</v>
      </c>
      <c r="N211" s="99"/>
      <c r="O211" s="99">
        <f t="shared" si="14"/>
        <v>0</v>
      </c>
      <c r="Q211" s="31"/>
    </row>
    <row r="212" spans="1:17" ht="60" hidden="1" x14ac:dyDescent="0.2">
      <c r="A212" s="83" t="s">
        <v>712</v>
      </c>
      <c r="B212" s="44"/>
      <c r="C212" s="49" t="s">
        <v>175</v>
      </c>
      <c r="D212" s="49" t="s">
        <v>114</v>
      </c>
      <c r="E212" s="49" t="s">
        <v>713</v>
      </c>
      <c r="F212" s="49" t="s">
        <v>1139</v>
      </c>
      <c r="G212" s="49" t="s">
        <v>1083</v>
      </c>
      <c r="H212" s="49" t="s">
        <v>1139</v>
      </c>
      <c r="I212" s="49" t="s">
        <v>1140</v>
      </c>
      <c r="J212" s="49" t="s">
        <v>1083</v>
      </c>
      <c r="K212" s="91"/>
      <c r="L212" s="96">
        <f>L215</f>
        <v>0</v>
      </c>
      <c r="M212" s="96">
        <f>M215</f>
        <v>0</v>
      </c>
      <c r="N212" s="96">
        <f>N215</f>
        <v>0</v>
      </c>
      <c r="O212" s="99">
        <f t="shared" si="14"/>
        <v>0</v>
      </c>
      <c r="Q212" s="31"/>
    </row>
    <row r="213" spans="1:17" ht="60" hidden="1" x14ac:dyDescent="0.2">
      <c r="A213" s="84" t="s">
        <v>714</v>
      </c>
      <c r="B213" s="44"/>
      <c r="C213" s="44" t="s">
        <v>175</v>
      </c>
      <c r="D213" s="44" t="s">
        <v>114</v>
      </c>
      <c r="E213" s="44" t="s">
        <v>713</v>
      </c>
      <c r="F213" s="44" t="s">
        <v>1139</v>
      </c>
      <c r="G213" s="44" t="s">
        <v>1083</v>
      </c>
      <c r="H213" s="44" t="s">
        <v>1139</v>
      </c>
      <c r="I213" s="44" t="s">
        <v>1140</v>
      </c>
      <c r="J213" s="44" t="s">
        <v>118</v>
      </c>
      <c r="K213" s="91"/>
      <c r="L213" s="99">
        <f>L214</f>
        <v>0</v>
      </c>
      <c r="M213" s="99"/>
      <c r="N213" s="99">
        <f>N214</f>
        <v>0</v>
      </c>
      <c r="O213" s="99">
        <f t="shared" si="14"/>
        <v>0</v>
      </c>
      <c r="Q213" s="31"/>
    </row>
    <row r="214" spans="1:17" ht="48" hidden="1" x14ac:dyDescent="0.2">
      <c r="A214" s="84" t="s">
        <v>715</v>
      </c>
      <c r="B214" s="44"/>
      <c r="C214" s="44" t="s">
        <v>175</v>
      </c>
      <c r="D214" s="44" t="s">
        <v>114</v>
      </c>
      <c r="E214" s="44" t="s">
        <v>713</v>
      </c>
      <c r="F214" s="44" t="s">
        <v>1153</v>
      </c>
      <c r="G214" s="44" t="s">
        <v>1083</v>
      </c>
      <c r="H214" s="44" t="s">
        <v>1158</v>
      </c>
      <c r="I214" s="44" t="s">
        <v>1140</v>
      </c>
      <c r="J214" s="44" t="s">
        <v>118</v>
      </c>
      <c r="K214" s="91"/>
      <c r="L214" s="99">
        <f>L215</f>
        <v>0</v>
      </c>
      <c r="M214" s="99"/>
      <c r="N214" s="99">
        <f>N215</f>
        <v>0</v>
      </c>
      <c r="O214" s="99">
        <f t="shared" si="14"/>
        <v>0</v>
      </c>
      <c r="Q214" s="31"/>
    </row>
    <row r="215" spans="1:17" ht="48" hidden="1" x14ac:dyDescent="0.2">
      <c r="A215" s="84" t="s">
        <v>716</v>
      </c>
      <c r="B215" s="44"/>
      <c r="C215" s="44" t="s">
        <v>175</v>
      </c>
      <c r="D215" s="44" t="s">
        <v>114</v>
      </c>
      <c r="E215" s="44" t="s">
        <v>713</v>
      </c>
      <c r="F215" s="44" t="s">
        <v>1153</v>
      </c>
      <c r="G215" s="44" t="s">
        <v>176</v>
      </c>
      <c r="H215" s="44" t="s">
        <v>1158</v>
      </c>
      <c r="I215" s="44" t="s">
        <v>1140</v>
      </c>
      <c r="J215" s="44" t="s">
        <v>118</v>
      </c>
      <c r="K215" s="91"/>
      <c r="L215" s="99">
        <v>0</v>
      </c>
      <c r="M215" s="99"/>
      <c r="N215" s="99">
        <v>0</v>
      </c>
      <c r="O215" s="99">
        <f t="shared" si="14"/>
        <v>0</v>
      </c>
      <c r="Q215" s="31"/>
    </row>
    <row r="216" spans="1:17" ht="36.75" customHeight="1" x14ac:dyDescent="0.2">
      <c r="A216" s="83" t="s">
        <v>717</v>
      </c>
      <c r="B216" s="44"/>
      <c r="C216" s="49" t="s">
        <v>175</v>
      </c>
      <c r="D216" s="49" t="s">
        <v>114</v>
      </c>
      <c r="E216" s="49" t="s">
        <v>718</v>
      </c>
      <c r="F216" s="49" t="s">
        <v>1139</v>
      </c>
      <c r="G216" s="49" t="s">
        <v>1083</v>
      </c>
      <c r="H216" s="49" t="s">
        <v>1139</v>
      </c>
      <c r="I216" s="49" t="s">
        <v>1140</v>
      </c>
      <c r="J216" s="49" t="s">
        <v>1083</v>
      </c>
      <c r="K216" s="54" t="s">
        <v>719</v>
      </c>
      <c r="L216" s="96">
        <f>L218</f>
        <v>-61202.51</v>
      </c>
      <c r="M216" s="99">
        <f>N216-L216</f>
        <v>0</v>
      </c>
      <c r="N216" s="96">
        <f>N218</f>
        <v>-61202.51</v>
      </c>
      <c r="O216" s="176"/>
      <c r="Q216" s="31"/>
    </row>
    <row r="217" spans="1:17" ht="48" customHeight="1" x14ac:dyDescent="0.2">
      <c r="A217" s="83" t="s">
        <v>99</v>
      </c>
      <c r="B217" s="44"/>
      <c r="C217" s="49" t="s">
        <v>175</v>
      </c>
      <c r="D217" s="49" t="s">
        <v>114</v>
      </c>
      <c r="E217" s="49" t="s">
        <v>718</v>
      </c>
      <c r="F217" s="49" t="s">
        <v>1139</v>
      </c>
      <c r="G217" s="49" t="s">
        <v>1083</v>
      </c>
      <c r="H217" s="49" t="s">
        <v>1158</v>
      </c>
      <c r="I217" s="49" t="s">
        <v>1140</v>
      </c>
      <c r="J217" s="49">
        <v>150</v>
      </c>
      <c r="K217" s="54"/>
      <c r="L217" s="99">
        <f>L218</f>
        <v>-61202.51</v>
      </c>
      <c r="M217" s="99">
        <f t="shared" ref="M217:N217" si="17">M218</f>
        <v>0</v>
      </c>
      <c r="N217" s="99">
        <f t="shared" si="17"/>
        <v>-61202.51</v>
      </c>
      <c r="O217" s="99"/>
      <c r="Q217" s="31"/>
    </row>
    <row r="218" spans="1:17" ht="36" x14ac:dyDescent="0.2">
      <c r="A218" s="84" t="s">
        <v>98</v>
      </c>
      <c r="B218" s="44"/>
      <c r="C218" s="44" t="s">
        <v>175</v>
      </c>
      <c r="D218" s="44" t="s">
        <v>114</v>
      </c>
      <c r="E218" s="44" t="s">
        <v>718</v>
      </c>
      <c r="F218" s="44" t="s">
        <v>720</v>
      </c>
      <c r="G218" s="44" t="s">
        <v>176</v>
      </c>
      <c r="H218" s="44" t="s">
        <v>1158</v>
      </c>
      <c r="I218" s="44" t="s">
        <v>1140</v>
      </c>
      <c r="J218" s="44">
        <v>150</v>
      </c>
      <c r="K218" s="81" t="s">
        <v>721</v>
      </c>
      <c r="L218" s="99">
        <v>-61202.51</v>
      </c>
      <c r="M218" s="99">
        <f>N218-L218</f>
        <v>0</v>
      </c>
      <c r="N218" s="99">
        <v>-61202.51</v>
      </c>
      <c r="O218" s="99"/>
      <c r="Q218" s="31"/>
    </row>
  </sheetData>
  <mergeCells count="15">
    <mergeCell ref="O17:O19"/>
    <mergeCell ref="C20:J20"/>
    <mergeCell ref="C21:J21"/>
    <mergeCell ref="A17:A19"/>
    <mergeCell ref="B17:B19"/>
    <mergeCell ref="C17:J19"/>
    <mergeCell ref="K17:K19"/>
    <mergeCell ref="L17:L19"/>
    <mergeCell ref="N17:N19"/>
    <mergeCell ref="A15:O15"/>
    <mergeCell ref="A4:N4"/>
    <mergeCell ref="A5:N5"/>
    <mergeCell ref="A8:L8"/>
    <mergeCell ref="B10:L10"/>
    <mergeCell ref="B11:L11"/>
  </mergeCells>
  <phoneticPr fontId="12" type="noConversion"/>
  <pageMargins left="0.98425196850393704" right="0.59055118110236227" top="0.59055118110236227" bottom="0.59055118110236227" header="0.51181102362204722" footer="0.51181102362204722"/>
  <pageSetup paperSize="9" scale="63"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5"/>
  <sheetViews>
    <sheetView showGridLines="0" workbookViewId="0">
      <selection activeCell="J13" sqref="J13"/>
    </sheetView>
  </sheetViews>
  <sheetFormatPr defaultColWidth="9.140625" defaultRowHeight="12.75" x14ac:dyDescent="0.2"/>
  <cols>
    <col min="1" max="1" width="0.5703125" style="241" customWidth="1"/>
    <col min="2" max="2" width="42.85546875" style="241" customWidth="1"/>
    <col min="3" max="3" width="0" style="241" hidden="1" customWidth="1"/>
    <col min="4" max="4" width="6.42578125" style="241" customWidth="1"/>
    <col min="5" max="8" width="0" style="241" hidden="1" customWidth="1"/>
    <col min="9" max="9" width="21.42578125" style="241" customWidth="1"/>
    <col min="10" max="11" width="12.85546875" style="241" customWidth="1"/>
    <col min="12" max="12" width="14" style="241" customWidth="1"/>
    <col min="13" max="15" width="0" style="241" hidden="1" customWidth="1"/>
    <col min="16" max="16" width="0.5703125" style="241" customWidth="1"/>
    <col min="17" max="256" width="9.140625" style="241" customWidth="1"/>
    <col min="257" max="16384" width="9.140625" style="241"/>
  </cols>
  <sheetData>
    <row r="1" spans="1:16" ht="12.75" customHeight="1" x14ac:dyDescent="0.2">
      <c r="A1" s="220"/>
      <c r="B1" s="220"/>
      <c r="C1" s="220"/>
      <c r="D1" s="220"/>
      <c r="E1" s="220"/>
      <c r="F1" s="220"/>
      <c r="G1" s="220"/>
      <c r="H1" s="220"/>
      <c r="I1" s="220"/>
      <c r="J1" s="220"/>
      <c r="K1" s="220"/>
      <c r="L1" s="221" t="s">
        <v>1072</v>
      </c>
      <c r="M1" s="240"/>
      <c r="N1" s="240"/>
      <c r="O1" s="240"/>
      <c r="P1" s="240"/>
    </row>
    <row r="2" spans="1:16" ht="12.75" customHeight="1" x14ac:dyDescent="0.2">
      <c r="A2" s="220"/>
      <c r="B2" s="222" t="s">
        <v>1071</v>
      </c>
      <c r="C2" s="222"/>
      <c r="D2" s="222"/>
      <c r="E2" s="222"/>
      <c r="F2" s="222"/>
      <c r="G2" s="222"/>
      <c r="H2" s="222"/>
      <c r="I2" s="222"/>
      <c r="J2" s="222"/>
      <c r="K2" s="222"/>
      <c r="L2" s="222"/>
      <c r="M2" s="240"/>
      <c r="N2" s="240"/>
      <c r="O2" s="240"/>
      <c r="P2" s="240"/>
    </row>
    <row r="3" spans="1:16" ht="7.5" customHeight="1" x14ac:dyDescent="0.2">
      <c r="A3" s="240"/>
      <c r="B3" s="240"/>
      <c r="C3" s="240"/>
      <c r="D3" s="240"/>
      <c r="E3" s="240"/>
      <c r="F3" s="240"/>
      <c r="G3" s="240"/>
      <c r="H3" s="240"/>
      <c r="I3" s="240"/>
      <c r="J3" s="240"/>
      <c r="K3" s="240"/>
      <c r="L3" s="240"/>
      <c r="M3" s="240"/>
      <c r="N3" s="240"/>
      <c r="O3" s="240"/>
      <c r="P3" s="240"/>
    </row>
    <row r="4" spans="1:16" ht="39.75" customHeight="1" x14ac:dyDescent="0.2">
      <c r="A4" s="240"/>
      <c r="B4" s="223" t="s">
        <v>243</v>
      </c>
      <c r="C4" s="223"/>
      <c r="D4" s="223" t="s">
        <v>242</v>
      </c>
      <c r="E4" s="223" t="s">
        <v>1070</v>
      </c>
      <c r="F4" s="223" t="s">
        <v>1069</v>
      </c>
      <c r="G4" s="223" t="s">
        <v>1068</v>
      </c>
      <c r="H4" s="223" t="s">
        <v>1067</v>
      </c>
      <c r="I4" s="223" t="s">
        <v>1066</v>
      </c>
      <c r="J4" s="223" t="s">
        <v>239</v>
      </c>
      <c r="K4" s="223" t="s">
        <v>238</v>
      </c>
      <c r="L4" s="223" t="s">
        <v>237</v>
      </c>
      <c r="M4" s="224"/>
      <c r="N4" s="225"/>
      <c r="O4" s="225"/>
      <c r="P4" s="240"/>
    </row>
    <row r="5" spans="1:16" ht="12.75" customHeight="1" x14ac:dyDescent="0.2">
      <c r="A5" s="240"/>
      <c r="B5" s="226">
        <v>1</v>
      </c>
      <c r="C5" s="226"/>
      <c r="D5" s="226">
        <v>2</v>
      </c>
      <c r="E5" s="226"/>
      <c r="F5" s="226"/>
      <c r="G5" s="226"/>
      <c r="H5" s="226"/>
      <c r="I5" s="226">
        <v>3</v>
      </c>
      <c r="J5" s="226">
        <v>4</v>
      </c>
      <c r="K5" s="226">
        <v>5</v>
      </c>
      <c r="L5" s="226">
        <v>6</v>
      </c>
      <c r="M5" s="224"/>
      <c r="N5" s="224"/>
      <c r="O5" s="224"/>
      <c r="P5" s="240"/>
    </row>
    <row r="6" spans="1:16" ht="12.75" customHeight="1" x14ac:dyDescent="0.2">
      <c r="A6" s="227"/>
      <c r="B6" s="228" t="s">
        <v>1065</v>
      </c>
      <c r="C6" s="228"/>
      <c r="D6" s="229">
        <v>200</v>
      </c>
      <c r="E6" s="228"/>
      <c r="F6" s="230" t="s">
        <v>1064</v>
      </c>
      <c r="G6" s="231"/>
      <c r="H6" s="232"/>
      <c r="I6" s="233" t="s">
        <v>235</v>
      </c>
      <c r="J6" s="234">
        <v>259319439.94</v>
      </c>
      <c r="K6" s="234">
        <v>37713179.710000001</v>
      </c>
      <c r="L6" s="234">
        <v>221606260.22999999</v>
      </c>
      <c r="M6" s="235">
        <v>0</v>
      </c>
      <c r="N6" s="235"/>
      <c r="O6" s="235"/>
      <c r="P6" s="236"/>
    </row>
    <row r="7" spans="1:16" ht="12.75" customHeight="1" x14ac:dyDescent="0.2">
      <c r="A7" s="227"/>
      <c r="B7" s="237" t="s">
        <v>234</v>
      </c>
      <c r="C7" s="238"/>
      <c r="D7" s="229"/>
      <c r="E7" s="228"/>
      <c r="F7" s="239"/>
      <c r="G7" s="239"/>
      <c r="H7" s="239"/>
      <c r="I7" s="229"/>
      <c r="J7" s="234"/>
      <c r="K7" s="234"/>
      <c r="L7" s="234"/>
      <c r="M7" s="236"/>
      <c r="N7" s="236"/>
      <c r="O7" s="236" t="s">
        <v>1063</v>
      </c>
      <c r="P7" s="236"/>
    </row>
    <row r="8" spans="1:16" ht="12.75" customHeight="1" x14ac:dyDescent="0.2">
      <c r="A8" s="227"/>
      <c r="B8" s="237" t="s">
        <v>1062</v>
      </c>
      <c r="C8" s="238"/>
      <c r="D8" s="229"/>
      <c r="E8" s="237" t="s">
        <v>178</v>
      </c>
      <c r="F8" s="238" t="s">
        <v>349</v>
      </c>
      <c r="G8" s="238" t="s">
        <v>177</v>
      </c>
      <c r="H8" s="238" t="s">
        <v>177</v>
      </c>
      <c r="I8" s="229" t="s">
        <v>1061</v>
      </c>
      <c r="J8" s="234">
        <v>150907057.81</v>
      </c>
      <c r="K8" s="234">
        <v>18576484.050000001</v>
      </c>
      <c r="L8" s="234">
        <v>132330573.76000001</v>
      </c>
      <c r="M8" s="236">
        <v>0</v>
      </c>
      <c r="N8" s="236">
        <v>1</v>
      </c>
      <c r="O8" s="236"/>
      <c r="P8" s="236"/>
    </row>
    <row r="9" spans="1:16" ht="12.75" customHeight="1" x14ac:dyDescent="0.2">
      <c r="A9" s="227"/>
      <c r="B9" s="237" t="s">
        <v>347</v>
      </c>
      <c r="C9" s="238"/>
      <c r="D9" s="229"/>
      <c r="E9" s="237" t="s">
        <v>178</v>
      </c>
      <c r="F9" s="238" t="s">
        <v>346</v>
      </c>
      <c r="G9" s="238" t="s">
        <v>177</v>
      </c>
      <c r="H9" s="238" t="s">
        <v>177</v>
      </c>
      <c r="I9" s="229" t="s">
        <v>1060</v>
      </c>
      <c r="J9" s="234">
        <v>104153293.2</v>
      </c>
      <c r="K9" s="234">
        <v>16454002.029999999</v>
      </c>
      <c r="L9" s="234">
        <v>87699291.170000002</v>
      </c>
      <c r="M9" s="236">
        <v>0</v>
      </c>
      <c r="N9" s="236">
        <v>1</v>
      </c>
      <c r="O9" s="236"/>
      <c r="P9" s="236"/>
    </row>
    <row r="10" spans="1:16" ht="32.25" customHeight="1" x14ac:dyDescent="0.2">
      <c r="A10" s="227"/>
      <c r="B10" s="237" t="s">
        <v>577</v>
      </c>
      <c r="C10" s="238"/>
      <c r="D10" s="229"/>
      <c r="E10" s="237" t="s">
        <v>178</v>
      </c>
      <c r="F10" s="238" t="s">
        <v>557</v>
      </c>
      <c r="G10" s="238" t="s">
        <v>177</v>
      </c>
      <c r="H10" s="238" t="s">
        <v>177</v>
      </c>
      <c r="I10" s="229" t="s">
        <v>1059</v>
      </c>
      <c r="J10" s="234">
        <v>1981156.54</v>
      </c>
      <c r="K10" s="234" t="s">
        <v>174</v>
      </c>
      <c r="L10" s="234">
        <v>1981156.54</v>
      </c>
      <c r="M10" s="236">
        <v>0</v>
      </c>
      <c r="N10" s="236">
        <v>1</v>
      </c>
      <c r="O10" s="236"/>
      <c r="P10" s="236"/>
    </row>
    <row r="11" spans="1:16" ht="12.75" customHeight="1" x14ac:dyDescent="0.2">
      <c r="A11" s="227"/>
      <c r="B11" s="237" t="s">
        <v>267</v>
      </c>
      <c r="C11" s="238"/>
      <c r="D11" s="229"/>
      <c r="E11" s="237" t="s">
        <v>178</v>
      </c>
      <c r="F11" s="238" t="s">
        <v>557</v>
      </c>
      <c r="G11" s="238" t="s">
        <v>266</v>
      </c>
      <c r="H11" s="238" t="s">
        <v>177</v>
      </c>
      <c r="I11" s="229" t="s">
        <v>1058</v>
      </c>
      <c r="J11" s="234">
        <v>1981156.54</v>
      </c>
      <c r="K11" s="234" t="s">
        <v>174</v>
      </c>
      <c r="L11" s="234">
        <v>1981156.54</v>
      </c>
      <c r="M11" s="236">
        <v>0</v>
      </c>
      <c r="N11" s="236">
        <v>1</v>
      </c>
      <c r="O11" s="236"/>
      <c r="P11" s="236"/>
    </row>
    <row r="12" spans="1:16" ht="12.75" customHeight="1" x14ac:dyDescent="0.2">
      <c r="A12" s="227"/>
      <c r="B12" s="237" t="s">
        <v>574</v>
      </c>
      <c r="C12" s="238"/>
      <c r="D12" s="229"/>
      <c r="E12" s="237" t="s">
        <v>178</v>
      </c>
      <c r="F12" s="238" t="s">
        <v>557</v>
      </c>
      <c r="G12" s="238" t="s">
        <v>568</v>
      </c>
      <c r="H12" s="238" t="s">
        <v>177</v>
      </c>
      <c r="I12" s="229" t="s">
        <v>1057</v>
      </c>
      <c r="J12" s="234">
        <v>1981156.54</v>
      </c>
      <c r="K12" s="234" t="s">
        <v>174</v>
      </c>
      <c r="L12" s="234">
        <v>1981156.54</v>
      </c>
      <c r="M12" s="236">
        <v>0</v>
      </c>
      <c r="N12" s="236">
        <v>1</v>
      </c>
      <c r="O12" s="236"/>
      <c r="P12" s="236"/>
    </row>
    <row r="13" spans="1:16" ht="53.25" customHeight="1" x14ac:dyDescent="0.2">
      <c r="A13" s="227"/>
      <c r="B13" s="237" t="s">
        <v>297</v>
      </c>
      <c r="C13" s="238"/>
      <c r="D13" s="229"/>
      <c r="E13" s="237" t="s">
        <v>178</v>
      </c>
      <c r="F13" s="238" t="s">
        <v>557</v>
      </c>
      <c r="G13" s="238" t="s">
        <v>568</v>
      </c>
      <c r="H13" s="238" t="s">
        <v>220</v>
      </c>
      <c r="I13" s="229" t="s">
        <v>1056</v>
      </c>
      <c r="J13" s="234">
        <v>1981156.54</v>
      </c>
      <c r="K13" s="234" t="s">
        <v>174</v>
      </c>
      <c r="L13" s="234">
        <v>1981156.54</v>
      </c>
      <c r="M13" s="236">
        <v>0</v>
      </c>
      <c r="N13" s="236">
        <v>1</v>
      </c>
      <c r="O13" s="236"/>
      <c r="P13" s="236"/>
    </row>
    <row r="14" spans="1:16" ht="21.75" customHeight="1" x14ac:dyDescent="0.2">
      <c r="A14" s="227"/>
      <c r="B14" s="237" t="s">
        <v>295</v>
      </c>
      <c r="C14" s="238"/>
      <c r="D14" s="229"/>
      <c r="E14" s="237" t="s">
        <v>178</v>
      </c>
      <c r="F14" s="238" t="s">
        <v>557</v>
      </c>
      <c r="G14" s="238" t="s">
        <v>568</v>
      </c>
      <c r="H14" s="238" t="s">
        <v>294</v>
      </c>
      <c r="I14" s="229" t="s">
        <v>1055</v>
      </c>
      <c r="J14" s="234">
        <v>1981156.54</v>
      </c>
      <c r="K14" s="234" t="s">
        <v>174</v>
      </c>
      <c r="L14" s="234">
        <v>1981156.54</v>
      </c>
      <c r="M14" s="236">
        <v>0</v>
      </c>
      <c r="N14" s="236">
        <v>1</v>
      </c>
      <c r="O14" s="236"/>
      <c r="P14" s="236"/>
    </row>
    <row r="15" spans="1:16" ht="21.75" customHeight="1" x14ac:dyDescent="0.2">
      <c r="A15" s="227"/>
      <c r="B15" s="237" t="s">
        <v>292</v>
      </c>
      <c r="C15" s="238"/>
      <c r="D15" s="229"/>
      <c r="E15" s="237" t="s">
        <v>178</v>
      </c>
      <c r="F15" s="238" t="s">
        <v>557</v>
      </c>
      <c r="G15" s="238" t="s">
        <v>568</v>
      </c>
      <c r="H15" s="238" t="s">
        <v>291</v>
      </c>
      <c r="I15" s="229" t="s">
        <v>1054</v>
      </c>
      <c r="J15" s="234">
        <v>1365993.01</v>
      </c>
      <c r="K15" s="234" t="s">
        <v>174</v>
      </c>
      <c r="L15" s="234">
        <v>1365993.01</v>
      </c>
      <c r="M15" s="236">
        <v>0</v>
      </c>
      <c r="N15" s="236" t="s">
        <v>177</v>
      </c>
      <c r="O15" s="236"/>
      <c r="P15" s="236"/>
    </row>
    <row r="16" spans="1:16" ht="32.25" customHeight="1" x14ac:dyDescent="0.2">
      <c r="A16" s="227"/>
      <c r="B16" s="237" t="s">
        <v>336</v>
      </c>
      <c r="C16" s="238"/>
      <c r="D16" s="229"/>
      <c r="E16" s="237" t="s">
        <v>178</v>
      </c>
      <c r="F16" s="238" t="s">
        <v>557</v>
      </c>
      <c r="G16" s="238" t="s">
        <v>568</v>
      </c>
      <c r="H16" s="238" t="s">
        <v>335</v>
      </c>
      <c r="I16" s="229" t="s">
        <v>1053</v>
      </c>
      <c r="J16" s="234">
        <v>224678.6</v>
      </c>
      <c r="K16" s="234" t="s">
        <v>174</v>
      </c>
      <c r="L16" s="234">
        <v>224678.6</v>
      </c>
      <c r="M16" s="236">
        <v>0</v>
      </c>
      <c r="N16" s="236" t="s">
        <v>177</v>
      </c>
      <c r="O16" s="236"/>
      <c r="P16" s="236"/>
    </row>
    <row r="17" spans="1:16" ht="32.25" customHeight="1" x14ac:dyDescent="0.2">
      <c r="A17" s="227"/>
      <c r="B17" s="237" t="s">
        <v>289</v>
      </c>
      <c r="C17" s="238"/>
      <c r="D17" s="229"/>
      <c r="E17" s="237" t="s">
        <v>178</v>
      </c>
      <c r="F17" s="238" t="s">
        <v>557</v>
      </c>
      <c r="G17" s="238" t="s">
        <v>568</v>
      </c>
      <c r="H17" s="238" t="s">
        <v>286</v>
      </c>
      <c r="I17" s="229" t="s">
        <v>1052</v>
      </c>
      <c r="J17" s="234">
        <v>390484.93</v>
      </c>
      <c r="K17" s="234" t="s">
        <v>174</v>
      </c>
      <c r="L17" s="234">
        <v>390484.93</v>
      </c>
      <c r="M17" s="236">
        <v>0</v>
      </c>
      <c r="N17" s="236" t="s">
        <v>177</v>
      </c>
      <c r="O17" s="236"/>
      <c r="P17" s="236"/>
    </row>
    <row r="18" spans="1:16" ht="42.75" customHeight="1" x14ac:dyDescent="0.2">
      <c r="A18" s="227"/>
      <c r="B18" s="237" t="s">
        <v>1041</v>
      </c>
      <c r="C18" s="238"/>
      <c r="D18" s="229"/>
      <c r="E18" s="237" t="s">
        <v>178</v>
      </c>
      <c r="F18" s="238" t="s">
        <v>997</v>
      </c>
      <c r="G18" s="238" t="s">
        <v>177</v>
      </c>
      <c r="H18" s="238" t="s">
        <v>177</v>
      </c>
      <c r="I18" s="229" t="s">
        <v>1040</v>
      </c>
      <c r="J18" s="234">
        <v>48180695.469999999</v>
      </c>
      <c r="K18" s="234">
        <v>8783528.4100000001</v>
      </c>
      <c r="L18" s="234">
        <v>39397167.060000002</v>
      </c>
      <c r="M18" s="236">
        <v>0</v>
      </c>
      <c r="N18" s="236">
        <v>1</v>
      </c>
      <c r="O18" s="236"/>
      <c r="P18" s="236"/>
    </row>
    <row r="19" spans="1:16" ht="12.75" customHeight="1" x14ac:dyDescent="0.2">
      <c r="A19" s="227"/>
      <c r="B19" s="237" t="s">
        <v>267</v>
      </c>
      <c r="C19" s="238"/>
      <c r="D19" s="229"/>
      <c r="E19" s="237" t="s">
        <v>178</v>
      </c>
      <c r="F19" s="238" t="s">
        <v>997</v>
      </c>
      <c r="G19" s="238" t="s">
        <v>266</v>
      </c>
      <c r="H19" s="238" t="s">
        <v>177</v>
      </c>
      <c r="I19" s="229" t="s">
        <v>1039</v>
      </c>
      <c r="J19" s="234">
        <v>48180695.469999999</v>
      </c>
      <c r="K19" s="234">
        <v>8783528.4100000001</v>
      </c>
      <c r="L19" s="234">
        <v>39397167.060000002</v>
      </c>
      <c r="M19" s="236">
        <v>0</v>
      </c>
      <c r="N19" s="236">
        <v>1</v>
      </c>
      <c r="O19" s="236"/>
      <c r="P19" s="236"/>
    </row>
    <row r="20" spans="1:16" ht="12.75" customHeight="1" x14ac:dyDescent="0.2">
      <c r="A20" s="227"/>
      <c r="B20" s="237" t="s">
        <v>341</v>
      </c>
      <c r="C20" s="238"/>
      <c r="D20" s="229"/>
      <c r="E20" s="237" t="s">
        <v>178</v>
      </c>
      <c r="F20" s="238" t="s">
        <v>997</v>
      </c>
      <c r="G20" s="238" t="s">
        <v>316</v>
      </c>
      <c r="H20" s="238" t="s">
        <v>177</v>
      </c>
      <c r="I20" s="229" t="s">
        <v>1030</v>
      </c>
      <c r="J20" s="234">
        <v>40112559.710000001</v>
      </c>
      <c r="K20" s="234">
        <v>7409298.6100000003</v>
      </c>
      <c r="L20" s="234">
        <v>32703261.100000001</v>
      </c>
      <c r="M20" s="236">
        <v>0</v>
      </c>
      <c r="N20" s="236">
        <v>1</v>
      </c>
      <c r="O20" s="236"/>
      <c r="P20" s="236"/>
    </row>
    <row r="21" spans="1:16" ht="53.25" customHeight="1" x14ac:dyDescent="0.2">
      <c r="A21" s="227"/>
      <c r="B21" s="237" t="s">
        <v>297</v>
      </c>
      <c r="C21" s="238"/>
      <c r="D21" s="229"/>
      <c r="E21" s="237" t="s">
        <v>178</v>
      </c>
      <c r="F21" s="238" t="s">
        <v>997</v>
      </c>
      <c r="G21" s="238" t="s">
        <v>316</v>
      </c>
      <c r="H21" s="238" t="s">
        <v>220</v>
      </c>
      <c r="I21" s="229" t="s">
        <v>1029</v>
      </c>
      <c r="J21" s="234">
        <v>37892329.25</v>
      </c>
      <c r="K21" s="234">
        <v>7243414.8099999996</v>
      </c>
      <c r="L21" s="234">
        <v>30648914.440000001</v>
      </c>
      <c r="M21" s="236">
        <v>0</v>
      </c>
      <c r="N21" s="236">
        <v>1</v>
      </c>
      <c r="O21" s="236"/>
      <c r="P21" s="236"/>
    </row>
    <row r="22" spans="1:16" ht="21.75" customHeight="1" x14ac:dyDescent="0.2">
      <c r="A22" s="227"/>
      <c r="B22" s="237" t="s">
        <v>295</v>
      </c>
      <c r="C22" s="238"/>
      <c r="D22" s="229"/>
      <c r="E22" s="237" t="s">
        <v>178</v>
      </c>
      <c r="F22" s="238" t="s">
        <v>997</v>
      </c>
      <c r="G22" s="238" t="s">
        <v>316</v>
      </c>
      <c r="H22" s="238" t="s">
        <v>294</v>
      </c>
      <c r="I22" s="229" t="s">
        <v>1028</v>
      </c>
      <c r="J22" s="234">
        <v>37892329.25</v>
      </c>
      <c r="K22" s="234">
        <v>7243414.8099999996</v>
      </c>
      <c r="L22" s="234">
        <v>30648914.440000001</v>
      </c>
      <c r="M22" s="236">
        <v>0</v>
      </c>
      <c r="N22" s="236">
        <v>1</v>
      </c>
      <c r="O22" s="236"/>
      <c r="P22" s="236"/>
    </row>
    <row r="23" spans="1:16" ht="21.75" customHeight="1" x14ac:dyDescent="0.2">
      <c r="A23" s="227"/>
      <c r="B23" s="237" t="s">
        <v>292</v>
      </c>
      <c r="C23" s="238"/>
      <c r="D23" s="229"/>
      <c r="E23" s="237" t="s">
        <v>178</v>
      </c>
      <c r="F23" s="238" t="s">
        <v>997</v>
      </c>
      <c r="G23" s="238" t="s">
        <v>316</v>
      </c>
      <c r="H23" s="238" t="s">
        <v>291</v>
      </c>
      <c r="I23" s="229" t="s">
        <v>1027</v>
      </c>
      <c r="J23" s="234">
        <v>28517350.98</v>
      </c>
      <c r="K23" s="234">
        <v>6014776.0599999996</v>
      </c>
      <c r="L23" s="234">
        <v>22502574.920000002</v>
      </c>
      <c r="M23" s="236">
        <v>0</v>
      </c>
      <c r="N23" s="236" t="s">
        <v>177</v>
      </c>
      <c r="O23" s="236"/>
      <c r="P23" s="236"/>
    </row>
    <row r="24" spans="1:16" ht="32.25" customHeight="1" x14ac:dyDescent="0.2">
      <c r="A24" s="227"/>
      <c r="B24" s="237" t="s">
        <v>336</v>
      </c>
      <c r="C24" s="238"/>
      <c r="D24" s="229"/>
      <c r="E24" s="237" t="s">
        <v>178</v>
      </c>
      <c r="F24" s="238" t="s">
        <v>997</v>
      </c>
      <c r="G24" s="238" t="s">
        <v>316</v>
      </c>
      <c r="H24" s="238" t="s">
        <v>335</v>
      </c>
      <c r="I24" s="229" t="s">
        <v>1026</v>
      </c>
      <c r="J24" s="234">
        <v>1468824.25</v>
      </c>
      <c r="K24" s="234">
        <v>7476</v>
      </c>
      <c r="L24" s="234">
        <v>1461348.25</v>
      </c>
      <c r="M24" s="236">
        <v>0</v>
      </c>
      <c r="N24" s="236" t="s">
        <v>177</v>
      </c>
      <c r="O24" s="236"/>
      <c r="P24" s="236"/>
    </row>
    <row r="25" spans="1:16" ht="32.25" customHeight="1" x14ac:dyDescent="0.2">
      <c r="A25" s="227"/>
      <c r="B25" s="237" t="s">
        <v>289</v>
      </c>
      <c r="C25" s="238"/>
      <c r="D25" s="229"/>
      <c r="E25" s="237" t="s">
        <v>178</v>
      </c>
      <c r="F25" s="238" t="s">
        <v>997</v>
      </c>
      <c r="G25" s="238" t="s">
        <v>316</v>
      </c>
      <c r="H25" s="238" t="s">
        <v>286</v>
      </c>
      <c r="I25" s="229" t="s">
        <v>1025</v>
      </c>
      <c r="J25" s="234">
        <v>7906154.0199999996</v>
      </c>
      <c r="K25" s="234">
        <v>1221162.75</v>
      </c>
      <c r="L25" s="234">
        <v>6684991.2699999996</v>
      </c>
      <c r="M25" s="236">
        <v>0</v>
      </c>
      <c r="N25" s="236" t="s">
        <v>177</v>
      </c>
      <c r="O25" s="236"/>
      <c r="P25" s="236"/>
    </row>
    <row r="26" spans="1:16" ht="21.75" customHeight="1" x14ac:dyDescent="0.2">
      <c r="A26" s="227"/>
      <c r="B26" s="237" t="s">
        <v>332</v>
      </c>
      <c r="C26" s="238"/>
      <c r="D26" s="229"/>
      <c r="E26" s="237" t="s">
        <v>178</v>
      </c>
      <c r="F26" s="238" t="s">
        <v>997</v>
      </c>
      <c r="G26" s="238" t="s">
        <v>316</v>
      </c>
      <c r="H26" s="238" t="s">
        <v>331</v>
      </c>
      <c r="I26" s="229" t="s">
        <v>1024</v>
      </c>
      <c r="J26" s="234">
        <v>2211379.9</v>
      </c>
      <c r="K26" s="234">
        <v>165883.74</v>
      </c>
      <c r="L26" s="234">
        <v>2045496.16</v>
      </c>
      <c r="M26" s="236">
        <v>0</v>
      </c>
      <c r="N26" s="236">
        <v>1</v>
      </c>
      <c r="O26" s="236"/>
      <c r="P26" s="236"/>
    </row>
    <row r="27" spans="1:16" ht="21.75" customHeight="1" x14ac:dyDescent="0.2">
      <c r="A27" s="227"/>
      <c r="B27" s="237" t="s">
        <v>329</v>
      </c>
      <c r="C27" s="238"/>
      <c r="D27" s="229"/>
      <c r="E27" s="237" t="s">
        <v>178</v>
      </c>
      <c r="F27" s="238" t="s">
        <v>997</v>
      </c>
      <c r="G27" s="238" t="s">
        <v>316</v>
      </c>
      <c r="H27" s="238" t="s">
        <v>328</v>
      </c>
      <c r="I27" s="229" t="s">
        <v>1023</v>
      </c>
      <c r="J27" s="234">
        <v>2211379.9</v>
      </c>
      <c r="K27" s="234">
        <v>165883.74</v>
      </c>
      <c r="L27" s="234">
        <v>2045496.16</v>
      </c>
      <c r="M27" s="236">
        <v>0</v>
      </c>
      <c r="N27" s="236">
        <v>1</v>
      </c>
      <c r="O27" s="236"/>
      <c r="P27" s="236"/>
    </row>
    <row r="28" spans="1:16" ht="12.75" customHeight="1" x14ac:dyDescent="0.2">
      <c r="A28" s="227"/>
      <c r="B28" s="237" t="s">
        <v>326</v>
      </c>
      <c r="C28" s="238"/>
      <c r="D28" s="229"/>
      <c r="E28" s="237" t="s">
        <v>178</v>
      </c>
      <c r="F28" s="238" t="s">
        <v>997</v>
      </c>
      <c r="G28" s="238" t="s">
        <v>316</v>
      </c>
      <c r="H28" s="238" t="s">
        <v>325</v>
      </c>
      <c r="I28" s="229" t="s">
        <v>1022</v>
      </c>
      <c r="J28" s="234">
        <v>2211379.9</v>
      </c>
      <c r="K28" s="234">
        <v>165883.74</v>
      </c>
      <c r="L28" s="234">
        <v>2045496.16</v>
      </c>
      <c r="M28" s="236">
        <v>0</v>
      </c>
      <c r="N28" s="236" t="s">
        <v>177</v>
      </c>
      <c r="O28" s="236"/>
      <c r="P28" s="236"/>
    </row>
    <row r="29" spans="1:16" ht="12.75" customHeight="1" x14ac:dyDescent="0.2">
      <c r="A29" s="227"/>
      <c r="B29" s="237" t="s">
        <v>323</v>
      </c>
      <c r="C29" s="238"/>
      <c r="D29" s="229"/>
      <c r="E29" s="237" t="s">
        <v>178</v>
      </c>
      <c r="F29" s="238" t="s">
        <v>997</v>
      </c>
      <c r="G29" s="238" t="s">
        <v>316</v>
      </c>
      <c r="H29" s="238" t="s">
        <v>322</v>
      </c>
      <c r="I29" s="229" t="s">
        <v>1021</v>
      </c>
      <c r="J29" s="234">
        <v>8850.56</v>
      </c>
      <c r="K29" s="234">
        <v>0.06</v>
      </c>
      <c r="L29" s="234">
        <v>8850.5</v>
      </c>
      <c r="M29" s="236">
        <v>0</v>
      </c>
      <c r="N29" s="236">
        <v>1</v>
      </c>
      <c r="O29" s="236"/>
      <c r="P29" s="236"/>
    </row>
    <row r="30" spans="1:16" ht="12.75" customHeight="1" x14ac:dyDescent="0.2">
      <c r="A30" s="227"/>
      <c r="B30" s="237" t="s">
        <v>320</v>
      </c>
      <c r="C30" s="238"/>
      <c r="D30" s="229"/>
      <c r="E30" s="237" t="s">
        <v>178</v>
      </c>
      <c r="F30" s="238" t="s">
        <v>997</v>
      </c>
      <c r="G30" s="238" t="s">
        <v>316</v>
      </c>
      <c r="H30" s="238" t="s">
        <v>319</v>
      </c>
      <c r="I30" s="229" t="s">
        <v>1014</v>
      </c>
      <c r="J30" s="234">
        <v>8850.56</v>
      </c>
      <c r="K30" s="234">
        <v>0.06</v>
      </c>
      <c r="L30" s="234">
        <v>8850.5</v>
      </c>
      <c r="M30" s="236">
        <v>0</v>
      </c>
      <c r="N30" s="236">
        <v>1</v>
      </c>
      <c r="O30" s="236"/>
      <c r="P30" s="236"/>
    </row>
    <row r="31" spans="1:16" ht="12.75" customHeight="1" x14ac:dyDescent="0.2">
      <c r="A31" s="227"/>
      <c r="B31" s="237" t="s">
        <v>317</v>
      </c>
      <c r="C31" s="238"/>
      <c r="D31" s="229"/>
      <c r="E31" s="237" t="s">
        <v>178</v>
      </c>
      <c r="F31" s="238" t="s">
        <v>997</v>
      </c>
      <c r="G31" s="238" t="s">
        <v>316</v>
      </c>
      <c r="H31" s="238" t="s">
        <v>315</v>
      </c>
      <c r="I31" s="229" t="s">
        <v>1012</v>
      </c>
      <c r="J31" s="234">
        <v>8850.56</v>
      </c>
      <c r="K31" s="234">
        <v>0.06</v>
      </c>
      <c r="L31" s="234">
        <v>8850.5</v>
      </c>
      <c r="M31" s="236">
        <v>0</v>
      </c>
      <c r="N31" s="236" t="s">
        <v>177</v>
      </c>
      <c r="O31" s="236"/>
      <c r="P31" s="236"/>
    </row>
    <row r="32" spans="1:16" ht="74.25" customHeight="1" x14ac:dyDescent="0.2">
      <c r="A32" s="227"/>
      <c r="B32" s="237" t="s">
        <v>313</v>
      </c>
      <c r="C32" s="238"/>
      <c r="D32" s="229"/>
      <c r="E32" s="237" t="s">
        <v>178</v>
      </c>
      <c r="F32" s="238" t="s">
        <v>997</v>
      </c>
      <c r="G32" s="238" t="s">
        <v>308</v>
      </c>
      <c r="H32" s="238" t="s">
        <v>177</v>
      </c>
      <c r="I32" s="229" t="s">
        <v>1011</v>
      </c>
      <c r="J32" s="234">
        <v>6976135.7599999998</v>
      </c>
      <c r="K32" s="234">
        <v>1174229.8</v>
      </c>
      <c r="L32" s="234">
        <v>5801905.96</v>
      </c>
      <c r="M32" s="236">
        <v>0</v>
      </c>
      <c r="N32" s="236">
        <v>1</v>
      </c>
      <c r="O32" s="236"/>
      <c r="P32" s="236"/>
    </row>
    <row r="33" spans="1:16" ht="53.25" customHeight="1" x14ac:dyDescent="0.2">
      <c r="A33" s="227"/>
      <c r="B33" s="237" t="s">
        <v>297</v>
      </c>
      <c r="C33" s="238"/>
      <c r="D33" s="229"/>
      <c r="E33" s="237" t="s">
        <v>178</v>
      </c>
      <c r="F33" s="238" t="s">
        <v>997</v>
      </c>
      <c r="G33" s="238" t="s">
        <v>308</v>
      </c>
      <c r="H33" s="238" t="s">
        <v>220</v>
      </c>
      <c r="I33" s="229" t="s">
        <v>1010</v>
      </c>
      <c r="J33" s="234">
        <v>6976135.7599999998</v>
      </c>
      <c r="K33" s="234">
        <v>1174229.8</v>
      </c>
      <c r="L33" s="234">
        <v>5801905.96</v>
      </c>
      <c r="M33" s="236">
        <v>0</v>
      </c>
      <c r="N33" s="236">
        <v>1</v>
      </c>
      <c r="O33" s="236"/>
      <c r="P33" s="236"/>
    </row>
    <row r="34" spans="1:16" ht="21.75" customHeight="1" x14ac:dyDescent="0.2">
      <c r="A34" s="227"/>
      <c r="B34" s="237" t="s">
        <v>295</v>
      </c>
      <c r="C34" s="238"/>
      <c r="D34" s="229"/>
      <c r="E34" s="237" t="s">
        <v>178</v>
      </c>
      <c r="F34" s="238" t="s">
        <v>997</v>
      </c>
      <c r="G34" s="238" t="s">
        <v>308</v>
      </c>
      <c r="H34" s="238" t="s">
        <v>294</v>
      </c>
      <c r="I34" s="229" t="s">
        <v>1009</v>
      </c>
      <c r="J34" s="234">
        <v>6976135.7599999998</v>
      </c>
      <c r="K34" s="234">
        <v>1174229.8</v>
      </c>
      <c r="L34" s="234">
        <v>5801905.96</v>
      </c>
      <c r="M34" s="236">
        <v>0</v>
      </c>
      <c r="N34" s="236">
        <v>1</v>
      </c>
      <c r="O34" s="236"/>
      <c r="P34" s="236"/>
    </row>
    <row r="35" spans="1:16" ht="21.75" customHeight="1" x14ac:dyDescent="0.2">
      <c r="A35" s="227"/>
      <c r="B35" s="237" t="s">
        <v>292</v>
      </c>
      <c r="C35" s="238"/>
      <c r="D35" s="229"/>
      <c r="E35" s="237" t="s">
        <v>178</v>
      </c>
      <c r="F35" s="238" t="s">
        <v>997</v>
      </c>
      <c r="G35" s="238" t="s">
        <v>308</v>
      </c>
      <c r="H35" s="238" t="s">
        <v>291</v>
      </c>
      <c r="I35" s="229" t="s">
        <v>1008</v>
      </c>
      <c r="J35" s="234">
        <v>5276299.79</v>
      </c>
      <c r="K35" s="234">
        <v>966739.77</v>
      </c>
      <c r="L35" s="234">
        <v>4309560.0199999996</v>
      </c>
      <c r="M35" s="236">
        <v>0</v>
      </c>
      <c r="N35" s="236" t="s">
        <v>177</v>
      </c>
      <c r="O35" s="236"/>
      <c r="P35" s="236"/>
    </row>
    <row r="36" spans="1:16" ht="32.25" customHeight="1" x14ac:dyDescent="0.2">
      <c r="A36" s="227"/>
      <c r="B36" s="237" t="s">
        <v>289</v>
      </c>
      <c r="C36" s="238"/>
      <c r="D36" s="229"/>
      <c r="E36" s="237" t="s">
        <v>178</v>
      </c>
      <c r="F36" s="238" t="s">
        <v>997</v>
      </c>
      <c r="G36" s="238" t="s">
        <v>308</v>
      </c>
      <c r="H36" s="238" t="s">
        <v>286</v>
      </c>
      <c r="I36" s="229" t="s">
        <v>1007</v>
      </c>
      <c r="J36" s="234">
        <v>1699835.97</v>
      </c>
      <c r="K36" s="234">
        <v>207490.03</v>
      </c>
      <c r="L36" s="234">
        <v>1492345.94</v>
      </c>
      <c r="M36" s="236">
        <v>0</v>
      </c>
      <c r="N36" s="236" t="s">
        <v>177</v>
      </c>
      <c r="O36" s="236"/>
      <c r="P36" s="236"/>
    </row>
    <row r="37" spans="1:16" ht="63.75" customHeight="1" x14ac:dyDescent="0.2">
      <c r="A37" s="227"/>
      <c r="B37" s="237" t="s">
        <v>657</v>
      </c>
      <c r="C37" s="238"/>
      <c r="D37" s="229"/>
      <c r="E37" s="237" t="s">
        <v>178</v>
      </c>
      <c r="F37" s="238" t="s">
        <v>997</v>
      </c>
      <c r="G37" s="238" t="s">
        <v>652</v>
      </c>
      <c r="H37" s="238" t="s">
        <v>177</v>
      </c>
      <c r="I37" s="229" t="s">
        <v>1297</v>
      </c>
      <c r="J37" s="234">
        <v>1092000</v>
      </c>
      <c r="K37" s="234">
        <v>200000</v>
      </c>
      <c r="L37" s="234">
        <v>892000</v>
      </c>
      <c r="M37" s="236">
        <v>0</v>
      </c>
      <c r="N37" s="236">
        <v>1</v>
      </c>
      <c r="O37" s="236"/>
      <c r="P37" s="236"/>
    </row>
    <row r="38" spans="1:16" ht="21.75" customHeight="1" x14ac:dyDescent="0.2">
      <c r="A38" s="227"/>
      <c r="B38" s="237" t="s">
        <v>332</v>
      </c>
      <c r="C38" s="238"/>
      <c r="D38" s="229"/>
      <c r="E38" s="237" t="s">
        <v>178</v>
      </c>
      <c r="F38" s="238" t="s">
        <v>997</v>
      </c>
      <c r="G38" s="238" t="s">
        <v>652</v>
      </c>
      <c r="H38" s="238" t="s">
        <v>331</v>
      </c>
      <c r="I38" s="229" t="s">
        <v>1298</v>
      </c>
      <c r="J38" s="234">
        <v>1092000</v>
      </c>
      <c r="K38" s="234">
        <v>200000</v>
      </c>
      <c r="L38" s="234">
        <v>892000</v>
      </c>
      <c r="M38" s="236">
        <v>0</v>
      </c>
      <c r="N38" s="236">
        <v>1</v>
      </c>
      <c r="O38" s="236"/>
      <c r="P38" s="236"/>
    </row>
    <row r="39" spans="1:16" ht="21.75" customHeight="1" x14ac:dyDescent="0.2">
      <c r="A39" s="227"/>
      <c r="B39" s="237" t="s">
        <v>329</v>
      </c>
      <c r="C39" s="238"/>
      <c r="D39" s="229"/>
      <c r="E39" s="237" t="s">
        <v>178</v>
      </c>
      <c r="F39" s="238" t="s">
        <v>997</v>
      </c>
      <c r="G39" s="238" t="s">
        <v>652</v>
      </c>
      <c r="H39" s="238" t="s">
        <v>328</v>
      </c>
      <c r="I39" s="229" t="s">
        <v>1299</v>
      </c>
      <c r="J39" s="234">
        <v>1092000</v>
      </c>
      <c r="K39" s="234">
        <v>200000</v>
      </c>
      <c r="L39" s="234">
        <v>892000</v>
      </c>
      <c r="M39" s="236">
        <v>0</v>
      </c>
      <c r="N39" s="236">
        <v>1</v>
      </c>
      <c r="O39" s="236"/>
      <c r="P39" s="236"/>
    </row>
    <row r="40" spans="1:16" ht="12.75" customHeight="1" x14ac:dyDescent="0.2">
      <c r="A40" s="227"/>
      <c r="B40" s="237" t="s">
        <v>326</v>
      </c>
      <c r="C40" s="238"/>
      <c r="D40" s="229"/>
      <c r="E40" s="237" t="s">
        <v>178</v>
      </c>
      <c r="F40" s="238" t="s">
        <v>997</v>
      </c>
      <c r="G40" s="238" t="s">
        <v>652</v>
      </c>
      <c r="H40" s="238" t="s">
        <v>325</v>
      </c>
      <c r="I40" s="229" t="s">
        <v>1300</v>
      </c>
      <c r="J40" s="234">
        <v>1092000</v>
      </c>
      <c r="K40" s="234">
        <v>200000</v>
      </c>
      <c r="L40" s="234">
        <v>892000</v>
      </c>
      <c r="M40" s="236">
        <v>0</v>
      </c>
      <c r="N40" s="236" t="s">
        <v>177</v>
      </c>
      <c r="O40" s="236"/>
      <c r="P40" s="236"/>
    </row>
    <row r="41" spans="1:16" ht="12.75" customHeight="1" x14ac:dyDescent="0.2">
      <c r="A41" s="227"/>
      <c r="B41" s="237" t="s">
        <v>984</v>
      </c>
      <c r="C41" s="238"/>
      <c r="D41" s="229"/>
      <c r="E41" s="237" t="s">
        <v>178</v>
      </c>
      <c r="F41" s="238" t="s">
        <v>978</v>
      </c>
      <c r="G41" s="238" t="s">
        <v>177</v>
      </c>
      <c r="H41" s="238" t="s">
        <v>177</v>
      </c>
      <c r="I41" s="229" t="s">
        <v>983</v>
      </c>
      <c r="J41" s="234">
        <v>37104.379999999997</v>
      </c>
      <c r="K41" s="234" t="s">
        <v>174</v>
      </c>
      <c r="L41" s="234">
        <v>37104.379999999997</v>
      </c>
      <c r="M41" s="236">
        <v>0</v>
      </c>
      <c r="N41" s="236">
        <v>1</v>
      </c>
      <c r="O41" s="236"/>
      <c r="P41" s="236"/>
    </row>
    <row r="42" spans="1:16" ht="12.75" customHeight="1" x14ac:dyDescent="0.2">
      <c r="A42" s="227"/>
      <c r="B42" s="237" t="s">
        <v>267</v>
      </c>
      <c r="C42" s="238"/>
      <c r="D42" s="229"/>
      <c r="E42" s="237" t="s">
        <v>178</v>
      </c>
      <c r="F42" s="238" t="s">
        <v>978</v>
      </c>
      <c r="G42" s="238" t="s">
        <v>266</v>
      </c>
      <c r="H42" s="238" t="s">
        <v>177</v>
      </c>
      <c r="I42" s="229" t="s">
        <v>982</v>
      </c>
      <c r="J42" s="234">
        <v>37104.379999999997</v>
      </c>
      <c r="K42" s="234" t="s">
        <v>174</v>
      </c>
      <c r="L42" s="234">
        <v>37104.379999999997</v>
      </c>
      <c r="M42" s="236">
        <v>0</v>
      </c>
      <c r="N42" s="236">
        <v>1</v>
      </c>
      <c r="O42" s="236"/>
      <c r="P42" s="236"/>
    </row>
    <row r="43" spans="1:16" ht="12.75" customHeight="1" x14ac:dyDescent="0.2">
      <c r="A43" s="227"/>
      <c r="B43" s="237" t="s">
        <v>605</v>
      </c>
      <c r="C43" s="238"/>
      <c r="D43" s="229"/>
      <c r="E43" s="237" t="s">
        <v>178</v>
      </c>
      <c r="F43" s="238" t="s">
        <v>978</v>
      </c>
      <c r="G43" s="238" t="s">
        <v>597</v>
      </c>
      <c r="H43" s="238" t="s">
        <v>177</v>
      </c>
      <c r="I43" s="229" t="s">
        <v>981</v>
      </c>
      <c r="J43" s="234">
        <v>37104.379999999997</v>
      </c>
      <c r="K43" s="234" t="s">
        <v>174</v>
      </c>
      <c r="L43" s="234">
        <v>37104.379999999997</v>
      </c>
      <c r="M43" s="236">
        <v>0</v>
      </c>
      <c r="N43" s="236">
        <v>1</v>
      </c>
      <c r="O43" s="236"/>
      <c r="P43" s="236"/>
    </row>
    <row r="44" spans="1:16" ht="12.75" customHeight="1" x14ac:dyDescent="0.2">
      <c r="A44" s="227"/>
      <c r="B44" s="237" t="s">
        <v>323</v>
      </c>
      <c r="C44" s="238"/>
      <c r="D44" s="229"/>
      <c r="E44" s="237" t="s">
        <v>178</v>
      </c>
      <c r="F44" s="238" t="s">
        <v>978</v>
      </c>
      <c r="G44" s="238" t="s">
        <v>597</v>
      </c>
      <c r="H44" s="238" t="s">
        <v>322</v>
      </c>
      <c r="I44" s="229" t="s">
        <v>980</v>
      </c>
      <c r="J44" s="234">
        <v>37104.379999999997</v>
      </c>
      <c r="K44" s="234" t="s">
        <v>174</v>
      </c>
      <c r="L44" s="234">
        <v>37104.379999999997</v>
      </c>
      <c r="M44" s="236">
        <v>0</v>
      </c>
      <c r="N44" s="236">
        <v>1</v>
      </c>
      <c r="O44" s="236"/>
      <c r="P44" s="236"/>
    </row>
    <row r="45" spans="1:16" ht="12.75" customHeight="1" x14ac:dyDescent="0.2">
      <c r="A45" s="227"/>
      <c r="B45" s="237" t="s">
        <v>979</v>
      </c>
      <c r="C45" s="238"/>
      <c r="D45" s="229"/>
      <c r="E45" s="237" t="s">
        <v>178</v>
      </c>
      <c r="F45" s="238" t="s">
        <v>978</v>
      </c>
      <c r="G45" s="238" t="s">
        <v>597</v>
      </c>
      <c r="H45" s="238" t="s">
        <v>977</v>
      </c>
      <c r="I45" s="229" t="s">
        <v>976</v>
      </c>
      <c r="J45" s="234">
        <v>37104.379999999997</v>
      </c>
      <c r="K45" s="234" t="s">
        <v>174</v>
      </c>
      <c r="L45" s="234">
        <v>37104.379999999997</v>
      </c>
      <c r="M45" s="236">
        <v>0</v>
      </c>
      <c r="N45" s="236" t="s">
        <v>177</v>
      </c>
      <c r="O45" s="236"/>
      <c r="P45" s="236"/>
    </row>
    <row r="46" spans="1:16" ht="12.75" customHeight="1" x14ac:dyDescent="0.2">
      <c r="A46" s="227"/>
      <c r="B46" s="237" t="s">
        <v>284</v>
      </c>
      <c r="C46" s="238"/>
      <c r="D46" s="229"/>
      <c r="E46" s="237" t="s">
        <v>178</v>
      </c>
      <c r="F46" s="238" t="s">
        <v>276</v>
      </c>
      <c r="G46" s="238" t="s">
        <v>177</v>
      </c>
      <c r="H46" s="238" t="s">
        <v>177</v>
      </c>
      <c r="I46" s="229" t="s">
        <v>975</v>
      </c>
      <c r="J46" s="234">
        <v>53954336.810000002</v>
      </c>
      <c r="K46" s="234">
        <v>7670473.6200000001</v>
      </c>
      <c r="L46" s="234">
        <v>46283863.189999998</v>
      </c>
      <c r="M46" s="236">
        <v>0</v>
      </c>
      <c r="N46" s="236">
        <v>1</v>
      </c>
      <c r="O46" s="236"/>
      <c r="P46" s="236"/>
    </row>
    <row r="47" spans="1:16" ht="42.75" customHeight="1" x14ac:dyDescent="0.2">
      <c r="A47" s="227"/>
      <c r="B47" s="237" t="s">
        <v>1218</v>
      </c>
      <c r="C47" s="238"/>
      <c r="D47" s="229"/>
      <c r="E47" s="237" t="s">
        <v>178</v>
      </c>
      <c r="F47" s="238" t="s">
        <v>276</v>
      </c>
      <c r="G47" s="238" t="s">
        <v>942</v>
      </c>
      <c r="H47" s="238" t="s">
        <v>177</v>
      </c>
      <c r="I47" s="229" t="s">
        <v>941</v>
      </c>
      <c r="J47" s="234">
        <v>800</v>
      </c>
      <c r="K47" s="234" t="s">
        <v>174</v>
      </c>
      <c r="L47" s="234">
        <v>800</v>
      </c>
      <c r="M47" s="236">
        <v>0</v>
      </c>
      <c r="N47" s="236">
        <v>1</v>
      </c>
      <c r="O47" s="236"/>
      <c r="P47" s="236"/>
    </row>
    <row r="48" spans="1:16" ht="12.75" customHeight="1" x14ac:dyDescent="0.2">
      <c r="A48" s="227"/>
      <c r="B48" s="237" t="s">
        <v>940</v>
      </c>
      <c r="C48" s="238"/>
      <c r="D48" s="229"/>
      <c r="E48" s="237" t="s">
        <v>178</v>
      </c>
      <c r="F48" s="238" t="s">
        <v>276</v>
      </c>
      <c r="G48" s="238" t="s">
        <v>936</v>
      </c>
      <c r="H48" s="238" t="s">
        <v>177</v>
      </c>
      <c r="I48" s="229" t="s">
        <v>939</v>
      </c>
      <c r="J48" s="234">
        <v>800</v>
      </c>
      <c r="K48" s="234" t="s">
        <v>174</v>
      </c>
      <c r="L48" s="234">
        <v>800</v>
      </c>
      <c r="M48" s="236">
        <v>0</v>
      </c>
      <c r="N48" s="236">
        <v>1</v>
      </c>
      <c r="O48" s="236"/>
      <c r="P48" s="236"/>
    </row>
    <row r="49" spans="1:16" ht="21.75" customHeight="1" x14ac:dyDescent="0.2">
      <c r="A49" s="227"/>
      <c r="B49" s="237" t="s">
        <v>332</v>
      </c>
      <c r="C49" s="238"/>
      <c r="D49" s="229"/>
      <c r="E49" s="237" t="s">
        <v>178</v>
      </c>
      <c r="F49" s="238" t="s">
        <v>276</v>
      </c>
      <c r="G49" s="238" t="s">
        <v>936</v>
      </c>
      <c r="H49" s="238" t="s">
        <v>331</v>
      </c>
      <c r="I49" s="229" t="s">
        <v>938</v>
      </c>
      <c r="J49" s="234">
        <v>800</v>
      </c>
      <c r="K49" s="234" t="s">
        <v>174</v>
      </c>
      <c r="L49" s="234">
        <v>800</v>
      </c>
      <c r="M49" s="236">
        <v>0</v>
      </c>
      <c r="N49" s="236">
        <v>1</v>
      </c>
      <c r="O49" s="236"/>
      <c r="P49" s="236"/>
    </row>
    <row r="50" spans="1:16" ht="21.75" customHeight="1" x14ac:dyDescent="0.2">
      <c r="A50" s="227"/>
      <c r="B50" s="237" t="s">
        <v>329</v>
      </c>
      <c r="C50" s="238"/>
      <c r="D50" s="229"/>
      <c r="E50" s="237" t="s">
        <v>178</v>
      </c>
      <c r="F50" s="238" t="s">
        <v>276</v>
      </c>
      <c r="G50" s="238" t="s">
        <v>936</v>
      </c>
      <c r="H50" s="238" t="s">
        <v>328</v>
      </c>
      <c r="I50" s="229" t="s">
        <v>937</v>
      </c>
      <c r="J50" s="234">
        <v>800</v>
      </c>
      <c r="K50" s="234" t="s">
        <v>174</v>
      </c>
      <c r="L50" s="234">
        <v>800</v>
      </c>
      <c r="M50" s="236">
        <v>0</v>
      </c>
      <c r="N50" s="236">
        <v>1</v>
      </c>
      <c r="O50" s="236"/>
      <c r="P50" s="236"/>
    </row>
    <row r="51" spans="1:16" ht="12.75" customHeight="1" x14ac:dyDescent="0.2">
      <c r="A51" s="227"/>
      <c r="B51" s="237" t="s">
        <v>326</v>
      </c>
      <c r="C51" s="238"/>
      <c r="D51" s="229"/>
      <c r="E51" s="237" t="s">
        <v>178</v>
      </c>
      <c r="F51" s="238" t="s">
        <v>276</v>
      </c>
      <c r="G51" s="238" t="s">
        <v>936</v>
      </c>
      <c r="H51" s="238" t="s">
        <v>325</v>
      </c>
      <c r="I51" s="229" t="s">
        <v>935</v>
      </c>
      <c r="J51" s="234">
        <v>800</v>
      </c>
      <c r="K51" s="234" t="s">
        <v>174</v>
      </c>
      <c r="L51" s="234">
        <v>800</v>
      </c>
      <c r="M51" s="236">
        <v>0</v>
      </c>
      <c r="N51" s="236" t="s">
        <v>177</v>
      </c>
      <c r="O51" s="236"/>
      <c r="P51" s="236"/>
    </row>
    <row r="52" spans="1:16" ht="12.75" customHeight="1" x14ac:dyDescent="0.2">
      <c r="A52" s="227"/>
      <c r="B52" s="237" t="s">
        <v>267</v>
      </c>
      <c r="C52" s="238"/>
      <c r="D52" s="229"/>
      <c r="E52" s="237" t="s">
        <v>178</v>
      </c>
      <c r="F52" s="238" t="s">
        <v>276</v>
      </c>
      <c r="G52" s="238" t="s">
        <v>266</v>
      </c>
      <c r="H52" s="238" t="s">
        <v>177</v>
      </c>
      <c r="I52" s="229" t="s">
        <v>934</v>
      </c>
      <c r="J52" s="234">
        <v>53953536.810000002</v>
      </c>
      <c r="K52" s="234">
        <v>7670473.6200000001</v>
      </c>
      <c r="L52" s="234">
        <v>46283063.189999998</v>
      </c>
      <c r="M52" s="236">
        <v>0</v>
      </c>
      <c r="N52" s="236">
        <v>1</v>
      </c>
      <c r="O52" s="236"/>
      <c r="P52" s="236"/>
    </row>
    <row r="53" spans="1:16" ht="21.75" customHeight="1" x14ac:dyDescent="0.2">
      <c r="A53" s="227"/>
      <c r="B53" s="237" t="s">
        <v>933</v>
      </c>
      <c r="C53" s="238"/>
      <c r="D53" s="229"/>
      <c r="E53" s="237" t="s">
        <v>178</v>
      </c>
      <c r="F53" s="238" t="s">
        <v>276</v>
      </c>
      <c r="G53" s="238" t="s">
        <v>918</v>
      </c>
      <c r="H53" s="238" t="s">
        <v>177</v>
      </c>
      <c r="I53" s="229" t="s">
        <v>932</v>
      </c>
      <c r="J53" s="234">
        <v>41862621.07</v>
      </c>
      <c r="K53" s="234">
        <v>7435422.4000000004</v>
      </c>
      <c r="L53" s="234">
        <v>34427198.670000002</v>
      </c>
      <c r="M53" s="236">
        <v>0</v>
      </c>
      <c r="N53" s="236">
        <v>1</v>
      </c>
      <c r="O53" s="236"/>
      <c r="P53" s="236"/>
    </row>
    <row r="54" spans="1:16" ht="53.25" customHeight="1" x14ac:dyDescent="0.2">
      <c r="A54" s="227"/>
      <c r="B54" s="237" t="s">
        <v>297</v>
      </c>
      <c r="C54" s="238"/>
      <c r="D54" s="229"/>
      <c r="E54" s="237" t="s">
        <v>178</v>
      </c>
      <c r="F54" s="238" t="s">
        <v>276</v>
      </c>
      <c r="G54" s="238" t="s">
        <v>918</v>
      </c>
      <c r="H54" s="238" t="s">
        <v>220</v>
      </c>
      <c r="I54" s="229" t="s">
        <v>931</v>
      </c>
      <c r="J54" s="234">
        <v>27842017.420000002</v>
      </c>
      <c r="K54" s="234">
        <v>6035208.6299999999</v>
      </c>
      <c r="L54" s="234">
        <v>21806808.789999999</v>
      </c>
      <c r="M54" s="236">
        <v>0</v>
      </c>
      <c r="N54" s="236">
        <v>1</v>
      </c>
      <c r="O54" s="236"/>
      <c r="P54" s="236"/>
    </row>
    <row r="55" spans="1:16" ht="12.75" customHeight="1" x14ac:dyDescent="0.2">
      <c r="A55" s="227"/>
      <c r="B55" s="237" t="s">
        <v>361</v>
      </c>
      <c r="C55" s="238"/>
      <c r="D55" s="229"/>
      <c r="E55" s="237" t="s">
        <v>178</v>
      </c>
      <c r="F55" s="238" t="s">
        <v>276</v>
      </c>
      <c r="G55" s="238" t="s">
        <v>918</v>
      </c>
      <c r="H55" s="238" t="s">
        <v>360</v>
      </c>
      <c r="I55" s="229" t="s">
        <v>930</v>
      </c>
      <c r="J55" s="234">
        <v>27842017.420000002</v>
      </c>
      <c r="K55" s="234">
        <v>6035208.6299999999</v>
      </c>
      <c r="L55" s="234">
        <v>21806808.789999999</v>
      </c>
      <c r="M55" s="236">
        <v>0</v>
      </c>
      <c r="N55" s="236">
        <v>1</v>
      </c>
      <c r="O55" s="236"/>
      <c r="P55" s="236"/>
    </row>
    <row r="56" spans="1:16" ht="12.75" customHeight="1" x14ac:dyDescent="0.2">
      <c r="A56" s="227"/>
      <c r="B56" s="237" t="s">
        <v>358</v>
      </c>
      <c r="C56" s="238"/>
      <c r="D56" s="229"/>
      <c r="E56" s="237" t="s">
        <v>178</v>
      </c>
      <c r="F56" s="238" t="s">
        <v>276</v>
      </c>
      <c r="G56" s="238" t="s">
        <v>918</v>
      </c>
      <c r="H56" s="238" t="s">
        <v>357</v>
      </c>
      <c r="I56" s="229" t="s">
        <v>929</v>
      </c>
      <c r="J56" s="234">
        <v>20382531.399999999</v>
      </c>
      <c r="K56" s="234">
        <v>4797772.5</v>
      </c>
      <c r="L56" s="234">
        <v>15584758.9</v>
      </c>
      <c r="M56" s="236">
        <v>0</v>
      </c>
      <c r="N56" s="236" t="s">
        <v>177</v>
      </c>
      <c r="O56" s="236"/>
      <c r="P56" s="236"/>
    </row>
    <row r="57" spans="1:16" ht="21.75" customHeight="1" x14ac:dyDescent="0.2">
      <c r="A57" s="227"/>
      <c r="B57" s="237" t="s">
        <v>394</v>
      </c>
      <c r="C57" s="238"/>
      <c r="D57" s="229"/>
      <c r="E57" s="237" t="s">
        <v>178</v>
      </c>
      <c r="F57" s="238" t="s">
        <v>276</v>
      </c>
      <c r="G57" s="238" t="s">
        <v>918</v>
      </c>
      <c r="H57" s="238" t="s">
        <v>393</v>
      </c>
      <c r="I57" s="229" t="s">
        <v>928</v>
      </c>
      <c r="J57" s="234">
        <v>1642805.32</v>
      </c>
      <c r="K57" s="234">
        <v>240000</v>
      </c>
      <c r="L57" s="234">
        <v>1402805.32</v>
      </c>
      <c r="M57" s="236">
        <v>0</v>
      </c>
      <c r="N57" s="236" t="s">
        <v>177</v>
      </c>
      <c r="O57" s="236"/>
      <c r="P57" s="236"/>
    </row>
    <row r="58" spans="1:16" ht="32.25" customHeight="1" x14ac:dyDescent="0.2">
      <c r="A58" s="227"/>
      <c r="B58" s="237" t="s">
        <v>355</v>
      </c>
      <c r="C58" s="238"/>
      <c r="D58" s="229"/>
      <c r="E58" s="237" t="s">
        <v>178</v>
      </c>
      <c r="F58" s="238" t="s">
        <v>276</v>
      </c>
      <c r="G58" s="238" t="s">
        <v>918</v>
      </c>
      <c r="H58" s="238" t="s">
        <v>352</v>
      </c>
      <c r="I58" s="229" t="s">
        <v>927</v>
      </c>
      <c r="J58" s="234">
        <v>5816680.7000000002</v>
      </c>
      <c r="K58" s="234">
        <v>997436.13</v>
      </c>
      <c r="L58" s="234">
        <v>4819244.57</v>
      </c>
      <c r="M58" s="236">
        <v>0</v>
      </c>
      <c r="N58" s="236" t="s">
        <v>177</v>
      </c>
      <c r="O58" s="236"/>
      <c r="P58" s="236"/>
    </row>
    <row r="59" spans="1:16" ht="21.75" customHeight="1" x14ac:dyDescent="0.2">
      <c r="A59" s="227"/>
      <c r="B59" s="237" t="s">
        <v>332</v>
      </c>
      <c r="C59" s="238"/>
      <c r="D59" s="229"/>
      <c r="E59" s="237" t="s">
        <v>178</v>
      </c>
      <c r="F59" s="238" t="s">
        <v>276</v>
      </c>
      <c r="G59" s="238" t="s">
        <v>918</v>
      </c>
      <c r="H59" s="238" t="s">
        <v>331</v>
      </c>
      <c r="I59" s="229" t="s">
        <v>926</v>
      </c>
      <c r="J59" s="234">
        <v>13978853.65</v>
      </c>
      <c r="K59" s="234">
        <v>1392513.77</v>
      </c>
      <c r="L59" s="234">
        <v>12586339.880000001</v>
      </c>
      <c r="M59" s="236">
        <v>0</v>
      </c>
      <c r="N59" s="236">
        <v>1</v>
      </c>
      <c r="O59" s="236"/>
      <c r="P59" s="236"/>
    </row>
    <row r="60" spans="1:16" ht="21.75" customHeight="1" x14ac:dyDescent="0.2">
      <c r="A60" s="227"/>
      <c r="B60" s="237" t="s">
        <v>329</v>
      </c>
      <c r="C60" s="238"/>
      <c r="D60" s="229"/>
      <c r="E60" s="237" t="s">
        <v>178</v>
      </c>
      <c r="F60" s="238" t="s">
        <v>276</v>
      </c>
      <c r="G60" s="238" t="s">
        <v>918</v>
      </c>
      <c r="H60" s="238" t="s">
        <v>328</v>
      </c>
      <c r="I60" s="229" t="s">
        <v>925</v>
      </c>
      <c r="J60" s="234">
        <v>13978853.65</v>
      </c>
      <c r="K60" s="234">
        <v>1392513.77</v>
      </c>
      <c r="L60" s="234">
        <v>12586339.880000001</v>
      </c>
      <c r="M60" s="236">
        <v>0</v>
      </c>
      <c r="N60" s="236">
        <v>1</v>
      </c>
      <c r="O60" s="236"/>
      <c r="P60" s="236"/>
    </row>
    <row r="61" spans="1:16" ht="12.75" customHeight="1" x14ac:dyDescent="0.2">
      <c r="A61" s="227"/>
      <c r="B61" s="237" t="s">
        <v>326</v>
      </c>
      <c r="C61" s="238"/>
      <c r="D61" s="229"/>
      <c r="E61" s="237" t="s">
        <v>178</v>
      </c>
      <c r="F61" s="238" t="s">
        <v>276</v>
      </c>
      <c r="G61" s="238" t="s">
        <v>918</v>
      </c>
      <c r="H61" s="238" t="s">
        <v>325</v>
      </c>
      <c r="I61" s="229" t="s">
        <v>924</v>
      </c>
      <c r="J61" s="234">
        <v>13978853.65</v>
      </c>
      <c r="K61" s="234">
        <v>1392513.77</v>
      </c>
      <c r="L61" s="234">
        <v>12586339.880000001</v>
      </c>
      <c r="M61" s="236">
        <v>0</v>
      </c>
      <c r="N61" s="236" t="s">
        <v>177</v>
      </c>
      <c r="O61" s="236"/>
      <c r="P61" s="236"/>
    </row>
    <row r="62" spans="1:16" ht="12.75" customHeight="1" x14ac:dyDescent="0.2">
      <c r="A62" s="227"/>
      <c r="B62" s="237" t="s">
        <v>323</v>
      </c>
      <c r="C62" s="238"/>
      <c r="D62" s="229"/>
      <c r="E62" s="237" t="s">
        <v>178</v>
      </c>
      <c r="F62" s="238" t="s">
        <v>276</v>
      </c>
      <c r="G62" s="238" t="s">
        <v>918</v>
      </c>
      <c r="H62" s="238" t="s">
        <v>322</v>
      </c>
      <c r="I62" s="229" t="s">
        <v>923</v>
      </c>
      <c r="J62" s="234">
        <v>41750</v>
      </c>
      <c r="K62" s="234">
        <v>7700</v>
      </c>
      <c r="L62" s="234">
        <v>34050</v>
      </c>
      <c r="M62" s="236">
        <v>0</v>
      </c>
      <c r="N62" s="236">
        <v>1</v>
      </c>
      <c r="O62" s="236"/>
      <c r="P62" s="236"/>
    </row>
    <row r="63" spans="1:16" ht="12.75" customHeight="1" x14ac:dyDescent="0.2">
      <c r="A63" s="227"/>
      <c r="B63" s="237" t="s">
        <v>320</v>
      </c>
      <c r="C63" s="238"/>
      <c r="D63" s="229"/>
      <c r="E63" s="237" t="s">
        <v>178</v>
      </c>
      <c r="F63" s="238" t="s">
        <v>276</v>
      </c>
      <c r="G63" s="238" t="s">
        <v>918</v>
      </c>
      <c r="H63" s="238" t="s">
        <v>319</v>
      </c>
      <c r="I63" s="229" t="s">
        <v>922</v>
      </c>
      <c r="J63" s="234">
        <v>41750</v>
      </c>
      <c r="K63" s="234">
        <v>7700</v>
      </c>
      <c r="L63" s="234">
        <v>34050</v>
      </c>
      <c r="M63" s="236">
        <v>0</v>
      </c>
      <c r="N63" s="236">
        <v>1</v>
      </c>
      <c r="O63" s="236"/>
      <c r="P63" s="236"/>
    </row>
    <row r="64" spans="1:16" ht="12.75" customHeight="1" x14ac:dyDescent="0.2">
      <c r="A64" s="227"/>
      <c r="B64" s="237" t="s">
        <v>921</v>
      </c>
      <c r="C64" s="238"/>
      <c r="D64" s="229"/>
      <c r="E64" s="237" t="s">
        <v>178</v>
      </c>
      <c r="F64" s="238" t="s">
        <v>276</v>
      </c>
      <c r="G64" s="238" t="s">
        <v>918</v>
      </c>
      <c r="H64" s="238" t="s">
        <v>920</v>
      </c>
      <c r="I64" s="229" t="s">
        <v>919</v>
      </c>
      <c r="J64" s="234">
        <v>10000</v>
      </c>
      <c r="K64" s="234">
        <v>7700</v>
      </c>
      <c r="L64" s="234">
        <v>2300</v>
      </c>
      <c r="M64" s="236">
        <v>0</v>
      </c>
      <c r="N64" s="236" t="s">
        <v>177</v>
      </c>
      <c r="O64" s="236"/>
      <c r="P64" s="236"/>
    </row>
    <row r="65" spans="1:16" ht="12.75" customHeight="1" x14ac:dyDescent="0.2">
      <c r="A65" s="227"/>
      <c r="B65" s="237" t="s">
        <v>317</v>
      </c>
      <c r="C65" s="238"/>
      <c r="D65" s="229"/>
      <c r="E65" s="237" t="s">
        <v>178</v>
      </c>
      <c r="F65" s="238" t="s">
        <v>276</v>
      </c>
      <c r="G65" s="238" t="s">
        <v>918</v>
      </c>
      <c r="H65" s="238" t="s">
        <v>315</v>
      </c>
      <c r="I65" s="229" t="s">
        <v>917</v>
      </c>
      <c r="J65" s="234">
        <v>31750</v>
      </c>
      <c r="K65" s="234" t="s">
        <v>174</v>
      </c>
      <c r="L65" s="234">
        <v>31750</v>
      </c>
      <c r="M65" s="236">
        <v>0</v>
      </c>
      <c r="N65" s="236" t="s">
        <v>177</v>
      </c>
      <c r="O65" s="236"/>
      <c r="P65" s="236"/>
    </row>
    <row r="66" spans="1:16" ht="21.75" customHeight="1" x14ac:dyDescent="0.2">
      <c r="A66" s="227"/>
      <c r="B66" s="237" t="s">
        <v>514</v>
      </c>
      <c r="C66" s="238"/>
      <c r="D66" s="229"/>
      <c r="E66" s="237" t="s">
        <v>178</v>
      </c>
      <c r="F66" s="238" t="s">
        <v>276</v>
      </c>
      <c r="G66" s="238" t="s">
        <v>507</v>
      </c>
      <c r="H66" s="238" t="s">
        <v>177</v>
      </c>
      <c r="I66" s="229" t="s">
        <v>916</v>
      </c>
      <c r="J66" s="234">
        <v>50000</v>
      </c>
      <c r="K66" s="234" t="s">
        <v>174</v>
      </c>
      <c r="L66" s="234">
        <v>50000</v>
      </c>
      <c r="M66" s="236">
        <v>0</v>
      </c>
      <c r="N66" s="236">
        <v>1</v>
      </c>
      <c r="O66" s="236"/>
      <c r="P66" s="236"/>
    </row>
    <row r="67" spans="1:16" ht="12.75" customHeight="1" x14ac:dyDescent="0.2">
      <c r="A67" s="227"/>
      <c r="B67" s="237" t="s">
        <v>512</v>
      </c>
      <c r="C67" s="238"/>
      <c r="D67" s="229"/>
      <c r="E67" s="237" t="s">
        <v>178</v>
      </c>
      <c r="F67" s="238" t="s">
        <v>276</v>
      </c>
      <c r="G67" s="238" t="s">
        <v>507</v>
      </c>
      <c r="H67" s="238" t="s">
        <v>511</v>
      </c>
      <c r="I67" s="229" t="s">
        <v>915</v>
      </c>
      <c r="J67" s="234">
        <v>50000</v>
      </c>
      <c r="K67" s="234" t="s">
        <v>174</v>
      </c>
      <c r="L67" s="234">
        <v>50000</v>
      </c>
      <c r="M67" s="236">
        <v>0</v>
      </c>
      <c r="N67" s="236">
        <v>1</v>
      </c>
      <c r="O67" s="236"/>
      <c r="P67" s="236"/>
    </row>
    <row r="68" spans="1:16" ht="21.75" customHeight="1" x14ac:dyDescent="0.2">
      <c r="A68" s="227"/>
      <c r="B68" s="237" t="s">
        <v>509</v>
      </c>
      <c r="C68" s="238"/>
      <c r="D68" s="229"/>
      <c r="E68" s="237" t="s">
        <v>178</v>
      </c>
      <c r="F68" s="238" t="s">
        <v>276</v>
      </c>
      <c r="G68" s="238" t="s">
        <v>507</v>
      </c>
      <c r="H68" s="238" t="s">
        <v>506</v>
      </c>
      <c r="I68" s="229" t="s">
        <v>914</v>
      </c>
      <c r="J68" s="234">
        <v>50000</v>
      </c>
      <c r="K68" s="234" t="s">
        <v>174</v>
      </c>
      <c r="L68" s="234">
        <v>50000</v>
      </c>
      <c r="M68" s="236">
        <v>0</v>
      </c>
      <c r="N68" s="236" t="s">
        <v>177</v>
      </c>
      <c r="O68" s="236"/>
      <c r="P68" s="236"/>
    </row>
    <row r="69" spans="1:16" ht="21.75" customHeight="1" x14ac:dyDescent="0.2">
      <c r="A69" s="227"/>
      <c r="B69" s="237" t="s">
        <v>1219</v>
      </c>
      <c r="C69" s="238"/>
      <c r="D69" s="229"/>
      <c r="E69" s="237" t="s">
        <v>178</v>
      </c>
      <c r="F69" s="238" t="s">
        <v>276</v>
      </c>
      <c r="G69" s="238" t="s">
        <v>1220</v>
      </c>
      <c r="H69" s="238" t="s">
        <v>177</v>
      </c>
      <c r="I69" s="229" t="s">
        <v>1221</v>
      </c>
      <c r="J69" s="234">
        <v>538604.04</v>
      </c>
      <c r="K69" s="234" t="s">
        <v>174</v>
      </c>
      <c r="L69" s="234">
        <v>538604.04</v>
      </c>
      <c r="M69" s="236">
        <v>0</v>
      </c>
      <c r="N69" s="236">
        <v>1</v>
      </c>
      <c r="O69" s="236"/>
      <c r="P69" s="236"/>
    </row>
    <row r="70" spans="1:16" ht="21.75" customHeight="1" x14ac:dyDescent="0.2">
      <c r="A70" s="227"/>
      <c r="B70" s="237" t="s">
        <v>332</v>
      </c>
      <c r="C70" s="238"/>
      <c r="D70" s="229"/>
      <c r="E70" s="237" t="s">
        <v>178</v>
      </c>
      <c r="F70" s="238" t="s">
        <v>276</v>
      </c>
      <c r="G70" s="238" t="s">
        <v>1220</v>
      </c>
      <c r="H70" s="238" t="s">
        <v>331</v>
      </c>
      <c r="I70" s="229" t="s">
        <v>1349</v>
      </c>
      <c r="J70" s="234">
        <v>366494.5</v>
      </c>
      <c r="K70" s="234" t="s">
        <v>174</v>
      </c>
      <c r="L70" s="234">
        <v>366494.5</v>
      </c>
      <c r="M70" s="236">
        <v>0</v>
      </c>
      <c r="N70" s="236">
        <v>1</v>
      </c>
      <c r="O70" s="236"/>
      <c r="P70" s="236"/>
    </row>
    <row r="71" spans="1:16" ht="21.75" customHeight="1" x14ac:dyDescent="0.2">
      <c r="A71" s="227"/>
      <c r="B71" s="237" t="s">
        <v>329</v>
      </c>
      <c r="C71" s="238"/>
      <c r="D71" s="229"/>
      <c r="E71" s="237" t="s">
        <v>178</v>
      </c>
      <c r="F71" s="238" t="s">
        <v>276</v>
      </c>
      <c r="G71" s="238" t="s">
        <v>1220</v>
      </c>
      <c r="H71" s="238" t="s">
        <v>328</v>
      </c>
      <c r="I71" s="229" t="s">
        <v>1350</v>
      </c>
      <c r="J71" s="234">
        <v>366494.5</v>
      </c>
      <c r="K71" s="234" t="s">
        <v>174</v>
      </c>
      <c r="L71" s="234">
        <v>366494.5</v>
      </c>
      <c r="M71" s="236">
        <v>0</v>
      </c>
      <c r="N71" s="236">
        <v>1</v>
      </c>
      <c r="O71" s="236"/>
      <c r="P71" s="236"/>
    </row>
    <row r="72" spans="1:16" ht="12.75" customHeight="1" x14ac:dyDescent="0.2">
      <c r="A72" s="227"/>
      <c r="B72" s="237" t="s">
        <v>326</v>
      </c>
      <c r="C72" s="238"/>
      <c r="D72" s="229"/>
      <c r="E72" s="237" t="s">
        <v>178</v>
      </c>
      <c r="F72" s="238" t="s">
        <v>276</v>
      </c>
      <c r="G72" s="238" t="s">
        <v>1220</v>
      </c>
      <c r="H72" s="238" t="s">
        <v>325</v>
      </c>
      <c r="I72" s="229" t="s">
        <v>1351</v>
      </c>
      <c r="J72" s="234">
        <v>366494.5</v>
      </c>
      <c r="K72" s="234" t="s">
        <v>174</v>
      </c>
      <c r="L72" s="234">
        <v>366494.5</v>
      </c>
      <c r="M72" s="236">
        <v>0</v>
      </c>
      <c r="N72" s="236" t="s">
        <v>177</v>
      </c>
      <c r="O72" s="236"/>
      <c r="P72" s="236"/>
    </row>
    <row r="73" spans="1:16" ht="12.75" customHeight="1" x14ac:dyDescent="0.2">
      <c r="A73" s="227"/>
      <c r="B73" s="237" t="s">
        <v>323</v>
      </c>
      <c r="C73" s="238"/>
      <c r="D73" s="229"/>
      <c r="E73" s="237" t="s">
        <v>178</v>
      </c>
      <c r="F73" s="238" t="s">
        <v>276</v>
      </c>
      <c r="G73" s="238" t="s">
        <v>1220</v>
      </c>
      <c r="H73" s="238" t="s">
        <v>322</v>
      </c>
      <c r="I73" s="229" t="s">
        <v>1222</v>
      </c>
      <c r="J73" s="234">
        <v>172109.54</v>
      </c>
      <c r="K73" s="234" t="s">
        <v>174</v>
      </c>
      <c r="L73" s="234">
        <v>172109.54</v>
      </c>
      <c r="M73" s="236">
        <v>0</v>
      </c>
      <c r="N73" s="236">
        <v>1</v>
      </c>
      <c r="O73" s="236"/>
      <c r="P73" s="236"/>
    </row>
    <row r="74" spans="1:16" ht="12.75" customHeight="1" x14ac:dyDescent="0.2">
      <c r="A74" s="227"/>
      <c r="B74" s="237" t="s">
        <v>1020</v>
      </c>
      <c r="C74" s="238"/>
      <c r="D74" s="229"/>
      <c r="E74" s="237" t="s">
        <v>178</v>
      </c>
      <c r="F74" s="238" t="s">
        <v>276</v>
      </c>
      <c r="G74" s="238" t="s">
        <v>1220</v>
      </c>
      <c r="H74" s="238" t="s">
        <v>1019</v>
      </c>
      <c r="I74" s="229" t="s">
        <v>1223</v>
      </c>
      <c r="J74" s="234">
        <v>172109.54</v>
      </c>
      <c r="K74" s="234" t="s">
        <v>174</v>
      </c>
      <c r="L74" s="234">
        <v>172109.54</v>
      </c>
      <c r="M74" s="236">
        <v>0</v>
      </c>
      <c r="N74" s="236">
        <v>1</v>
      </c>
      <c r="O74" s="236"/>
      <c r="P74" s="236"/>
    </row>
    <row r="75" spans="1:16" ht="32.25" customHeight="1" x14ac:dyDescent="0.2">
      <c r="A75" s="227"/>
      <c r="B75" s="237" t="s">
        <v>1017</v>
      </c>
      <c r="C75" s="238"/>
      <c r="D75" s="229"/>
      <c r="E75" s="237" t="s">
        <v>178</v>
      </c>
      <c r="F75" s="238" t="s">
        <v>276</v>
      </c>
      <c r="G75" s="238" t="s">
        <v>1220</v>
      </c>
      <c r="H75" s="238" t="s">
        <v>1016</v>
      </c>
      <c r="I75" s="229" t="s">
        <v>1224</v>
      </c>
      <c r="J75" s="234">
        <v>172109.54</v>
      </c>
      <c r="K75" s="234" t="s">
        <v>174</v>
      </c>
      <c r="L75" s="234">
        <v>172109.54</v>
      </c>
      <c r="M75" s="236">
        <v>0</v>
      </c>
      <c r="N75" s="236" t="s">
        <v>177</v>
      </c>
      <c r="O75" s="236"/>
      <c r="P75" s="236"/>
    </row>
    <row r="76" spans="1:16" ht="32.25" customHeight="1" x14ac:dyDescent="0.2">
      <c r="A76" s="227"/>
      <c r="B76" s="237" t="s">
        <v>907</v>
      </c>
      <c r="C76" s="238"/>
      <c r="D76" s="229"/>
      <c r="E76" s="237" t="s">
        <v>178</v>
      </c>
      <c r="F76" s="238" t="s">
        <v>276</v>
      </c>
      <c r="G76" s="238" t="s">
        <v>903</v>
      </c>
      <c r="H76" s="238" t="s">
        <v>177</v>
      </c>
      <c r="I76" s="229" t="s">
        <v>906</v>
      </c>
      <c r="J76" s="234">
        <v>705000</v>
      </c>
      <c r="K76" s="234" t="s">
        <v>174</v>
      </c>
      <c r="L76" s="234">
        <v>705000</v>
      </c>
      <c r="M76" s="236">
        <v>0</v>
      </c>
      <c r="N76" s="236">
        <v>1</v>
      </c>
      <c r="O76" s="236"/>
      <c r="P76" s="236"/>
    </row>
    <row r="77" spans="1:16" ht="21.75" customHeight="1" x14ac:dyDescent="0.2">
      <c r="A77" s="227"/>
      <c r="B77" s="237" t="s">
        <v>332</v>
      </c>
      <c r="C77" s="238"/>
      <c r="D77" s="229"/>
      <c r="E77" s="237" t="s">
        <v>178</v>
      </c>
      <c r="F77" s="238" t="s">
        <v>276</v>
      </c>
      <c r="G77" s="238" t="s">
        <v>903</v>
      </c>
      <c r="H77" s="238" t="s">
        <v>331</v>
      </c>
      <c r="I77" s="229" t="s">
        <v>905</v>
      </c>
      <c r="J77" s="234">
        <v>705000</v>
      </c>
      <c r="K77" s="234" t="s">
        <v>174</v>
      </c>
      <c r="L77" s="234">
        <v>705000</v>
      </c>
      <c r="M77" s="236">
        <v>0</v>
      </c>
      <c r="N77" s="236">
        <v>1</v>
      </c>
      <c r="O77" s="236"/>
      <c r="P77" s="236"/>
    </row>
    <row r="78" spans="1:16" ht="21.75" customHeight="1" x14ac:dyDescent="0.2">
      <c r="A78" s="227"/>
      <c r="B78" s="237" t="s">
        <v>329</v>
      </c>
      <c r="C78" s="238"/>
      <c r="D78" s="229"/>
      <c r="E78" s="237" t="s">
        <v>178</v>
      </c>
      <c r="F78" s="238" t="s">
        <v>276</v>
      </c>
      <c r="G78" s="238" t="s">
        <v>903</v>
      </c>
      <c r="H78" s="238" t="s">
        <v>328</v>
      </c>
      <c r="I78" s="229" t="s">
        <v>904</v>
      </c>
      <c r="J78" s="234">
        <v>705000</v>
      </c>
      <c r="K78" s="234" t="s">
        <v>174</v>
      </c>
      <c r="L78" s="234">
        <v>705000</v>
      </c>
      <c r="M78" s="236">
        <v>0</v>
      </c>
      <c r="N78" s="236">
        <v>1</v>
      </c>
      <c r="O78" s="236"/>
      <c r="P78" s="236"/>
    </row>
    <row r="79" spans="1:16" ht="12.75" customHeight="1" x14ac:dyDescent="0.2">
      <c r="A79" s="227"/>
      <c r="B79" s="237" t="s">
        <v>326</v>
      </c>
      <c r="C79" s="238"/>
      <c r="D79" s="229"/>
      <c r="E79" s="237" t="s">
        <v>178</v>
      </c>
      <c r="F79" s="238" t="s">
        <v>276</v>
      </c>
      <c r="G79" s="238" t="s">
        <v>903</v>
      </c>
      <c r="H79" s="238" t="s">
        <v>325</v>
      </c>
      <c r="I79" s="229" t="s">
        <v>902</v>
      </c>
      <c r="J79" s="234">
        <v>705000</v>
      </c>
      <c r="K79" s="234" t="s">
        <v>174</v>
      </c>
      <c r="L79" s="234">
        <v>705000</v>
      </c>
      <c r="M79" s="236">
        <v>0</v>
      </c>
      <c r="N79" s="236" t="s">
        <v>177</v>
      </c>
      <c r="O79" s="236"/>
      <c r="P79" s="236"/>
    </row>
    <row r="80" spans="1:16" ht="32.25" customHeight="1" x14ac:dyDescent="0.2">
      <c r="A80" s="227"/>
      <c r="B80" s="237" t="s">
        <v>895</v>
      </c>
      <c r="C80" s="238"/>
      <c r="D80" s="229"/>
      <c r="E80" s="237" t="s">
        <v>178</v>
      </c>
      <c r="F80" s="238" t="s">
        <v>276</v>
      </c>
      <c r="G80" s="238" t="s">
        <v>891</v>
      </c>
      <c r="H80" s="238" t="s">
        <v>177</v>
      </c>
      <c r="I80" s="229" t="s">
        <v>894</v>
      </c>
      <c r="J80" s="234">
        <v>3632754.27</v>
      </c>
      <c r="K80" s="234" t="s">
        <v>174</v>
      </c>
      <c r="L80" s="234">
        <v>3632754.27</v>
      </c>
      <c r="M80" s="236">
        <v>0</v>
      </c>
      <c r="N80" s="236">
        <v>1</v>
      </c>
      <c r="O80" s="236"/>
      <c r="P80" s="236"/>
    </row>
    <row r="81" spans="1:16" ht="21.75" customHeight="1" x14ac:dyDescent="0.2">
      <c r="A81" s="227"/>
      <c r="B81" s="237" t="s">
        <v>332</v>
      </c>
      <c r="C81" s="238"/>
      <c r="D81" s="229"/>
      <c r="E81" s="237" t="s">
        <v>178</v>
      </c>
      <c r="F81" s="238" t="s">
        <v>276</v>
      </c>
      <c r="G81" s="238" t="s">
        <v>891</v>
      </c>
      <c r="H81" s="238" t="s">
        <v>331</v>
      </c>
      <c r="I81" s="229" t="s">
        <v>893</v>
      </c>
      <c r="J81" s="234">
        <v>3632754.27</v>
      </c>
      <c r="K81" s="234" t="s">
        <v>174</v>
      </c>
      <c r="L81" s="234">
        <v>3632754.27</v>
      </c>
      <c r="M81" s="236">
        <v>0</v>
      </c>
      <c r="N81" s="236">
        <v>1</v>
      </c>
      <c r="O81" s="236"/>
      <c r="P81" s="236"/>
    </row>
    <row r="82" spans="1:16" ht="21.75" customHeight="1" x14ac:dyDescent="0.2">
      <c r="A82" s="227"/>
      <c r="B82" s="237" t="s">
        <v>329</v>
      </c>
      <c r="C82" s="238"/>
      <c r="D82" s="229"/>
      <c r="E82" s="237" t="s">
        <v>178</v>
      </c>
      <c r="F82" s="238" t="s">
        <v>276</v>
      </c>
      <c r="G82" s="238" t="s">
        <v>891</v>
      </c>
      <c r="H82" s="238" t="s">
        <v>328</v>
      </c>
      <c r="I82" s="229" t="s">
        <v>892</v>
      </c>
      <c r="J82" s="234">
        <v>3632754.27</v>
      </c>
      <c r="K82" s="234" t="s">
        <v>174</v>
      </c>
      <c r="L82" s="234">
        <v>3632754.27</v>
      </c>
      <c r="M82" s="236">
        <v>0</v>
      </c>
      <c r="N82" s="236">
        <v>1</v>
      </c>
      <c r="O82" s="236"/>
      <c r="P82" s="236"/>
    </row>
    <row r="83" spans="1:16" ht="12.75" customHeight="1" x14ac:dyDescent="0.2">
      <c r="A83" s="227"/>
      <c r="B83" s="237" t="s">
        <v>326</v>
      </c>
      <c r="C83" s="238"/>
      <c r="D83" s="229"/>
      <c r="E83" s="237" t="s">
        <v>178</v>
      </c>
      <c r="F83" s="238" t="s">
        <v>276</v>
      </c>
      <c r="G83" s="238" t="s">
        <v>891</v>
      </c>
      <c r="H83" s="238" t="s">
        <v>325</v>
      </c>
      <c r="I83" s="229" t="s">
        <v>890</v>
      </c>
      <c r="J83" s="234">
        <v>3632754.27</v>
      </c>
      <c r="K83" s="234" t="s">
        <v>174</v>
      </c>
      <c r="L83" s="234">
        <v>3632754.27</v>
      </c>
      <c r="M83" s="236">
        <v>0</v>
      </c>
      <c r="N83" s="236" t="s">
        <v>177</v>
      </c>
      <c r="O83" s="236"/>
      <c r="P83" s="236"/>
    </row>
    <row r="84" spans="1:16" ht="32.25" customHeight="1" x14ac:dyDescent="0.2">
      <c r="A84" s="227"/>
      <c r="B84" s="237" t="s">
        <v>1301</v>
      </c>
      <c r="C84" s="238"/>
      <c r="D84" s="229"/>
      <c r="E84" s="237" t="s">
        <v>178</v>
      </c>
      <c r="F84" s="238" t="s">
        <v>276</v>
      </c>
      <c r="G84" s="238" t="s">
        <v>881</v>
      </c>
      <c r="H84" s="238" t="s">
        <v>177</v>
      </c>
      <c r="I84" s="229" t="s">
        <v>884</v>
      </c>
      <c r="J84" s="234">
        <v>3000000</v>
      </c>
      <c r="K84" s="234" t="s">
        <v>174</v>
      </c>
      <c r="L84" s="234">
        <v>3000000</v>
      </c>
      <c r="M84" s="236">
        <v>0</v>
      </c>
      <c r="N84" s="236">
        <v>1</v>
      </c>
      <c r="O84" s="236"/>
      <c r="P84" s="236"/>
    </row>
    <row r="85" spans="1:16" ht="21.75" customHeight="1" x14ac:dyDescent="0.2">
      <c r="A85" s="227"/>
      <c r="B85" s="237" t="s">
        <v>635</v>
      </c>
      <c r="C85" s="238"/>
      <c r="D85" s="229"/>
      <c r="E85" s="237" t="s">
        <v>178</v>
      </c>
      <c r="F85" s="238" t="s">
        <v>276</v>
      </c>
      <c r="G85" s="238" t="s">
        <v>881</v>
      </c>
      <c r="H85" s="238" t="s">
        <v>634</v>
      </c>
      <c r="I85" s="229" t="s">
        <v>1225</v>
      </c>
      <c r="J85" s="234">
        <v>3000000</v>
      </c>
      <c r="K85" s="234" t="s">
        <v>174</v>
      </c>
      <c r="L85" s="234">
        <v>3000000</v>
      </c>
      <c r="M85" s="236">
        <v>0</v>
      </c>
      <c r="N85" s="236">
        <v>1</v>
      </c>
      <c r="O85" s="236"/>
      <c r="P85" s="236"/>
    </row>
    <row r="86" spans="1:16" ht="12.75" customHeight="1" x14ac:dyDescent="0.2">
      <c r="A86" s="227"/>
      <c r="B86" s="237" t="s">
        <v>632</v>
      </c>
      <c r="C86" s="238"/>
      <c r="D86" s="229"/>
      <c r="E86" s="237" t="s">
        <v>178</v>
      </c>
      <c r="F86" s="238" t="s">
        <v>276</v>
      </c>
      <c r="G86" s="238" t="s">
        <v>881</v>
      </c>
      <c r="H86" s="238" t="s">
        <v>631</v>
      </c>
      <c r="I86" s="229" t="s">
        <v>1226</v>
      </c>
      <c r="J86" s="234">
        <v>3000000</v>
      </c>
      <c r="K86" s="234" t="s">
        <v>174</v>
      </c>
      <c r="L86" s="234">
        <v>3000000</v>
      </c>
      <c r="M86" s="236">
        <v>0</v>
      </c>
      <c r="N86" s="236">
        <v>1</v>
      </c>
      <c r="O86" s="236"/>
      <c r="P86" s="236"/>
    </row>
    <row r="87" spans="1:16" ht="32.25" customHeight="1" x14ac:dyDescent="0.2">
      <c r="A87" s="227"/>
      <c r="B87" s="237" t="s">
        <v>629</v>
      </c>
      <c r="C87" s="238"/>
      <c r="D87" s="229"/>
      <c r="E87" s="237" t="s">
        <v>178</v>
      </c>
      <c r="F87" s="238" t="s">
        <v>276</v>
      </c>
      <c r="G87" s="238" t="s">
        <v>881</v>
      </c>
      <c r="H87" s="238" t="s">
        <v>627</v>
      </c>
      <c r="I87" s="229" t="s">
        <v>1227</v>
      </c>
      <c r="J87" s="234">
        <v>3000000</v>
      </c>
      <c r="K87" s="234" t="s">
        <v>174</v>
      </c>
      <c r="L87" s="234">
        <v>3000000</v>
      </c>
      <c r="M87" s="236">
        <v>0</v>
      </c>
      <c r="N87" s="236" t="s">
        <v>177</v>
      </c>
      <c r="O87" s="236"/>
      <c r="P87" s="236"/>
    </row>
    <row r="88" spans="1:16" ht="32.25" customHeight="1" x14ac:dyDescent="0.2">
      <c r="A88" s="227"/>
      <c r="B88" s="237" t="s">
        <v>1352</v>
      </c>
      <c r="C88" s="238"/>
      <c r="D88" s="229"/>
      <c r="E88" s="237" t="s">
        <v>178</v>
      </c>
      <c r="F88" s="238" t="s">
        <v>276</v>
      </c>
      <c r="G88" s="238" t="s">
        <v>1353</v>
      </c>
      <c r="H88" s="238" t="s">
        <v>177</v>
      </c>
      <c r="I88" s="229" t="s">
        <v>1354</v>
      </c>
      <c r="J88" s="234">
        <v>3100000</v>
      </c>
      <c r="K88" s="234" t="s">
        <v>174</v>
      </c>
      <c r="L88" s="234">
        <v>3100000</v>
      </c>
      <c r="M88" s="236">
        <v>0</v>
      </c>
      <c r="N88" s="236">
        <v>1</v>
      </c>
      <c r="O88" s="236"/>
      <c r="P88" s="236"/>
    </row>
    <row r="89" spans="1:16" ht="21.75" customHeight="1" x14ac:dyDescent="0.2">
      <c r="A89" s="227"/>
      <c r="B89" s="237" t="s">
        <v>635</v>
      </c>
      <c r="C89" s="238"/>
      <c r="D89" s="229"/>
      <c r="E89" s="237" t="s">
        <v>178</v>
      </c>
      <c r="F89" s="238" t="s">
        <v>276</v>
      </c>
      <c r="G89" s="238" t="s">
        <v>1353</v>
      </c>
      <c r="H89" s="238" t="s">
        <v>634</v>
      </c>
      <c r="I89" s="229" t="s">
        <v>1355</v>
      </c>
      <c r="J89" s="234">
        <v>3100000</v>
      </c>
      <c r="K89" s="234" t="s">
        <v>174</v>
      </c>
      <c r="L89" s="234">
        <v>3100000</v>
      </c>
      <c r="M89" s="236">
        <v>0</v>
      </c>
      <c r="N89" s="236">
        <v>1</v>
      </c>
      <c r="O89" s="236"/>
      <c r="P89" s="236"/>
    </row>
    <row r="90" spans="1:16" ht="12.75" customHeight="1" x14ac:dyDescent="0.2">
      <c r="A90" s="227"/>
      <c r="B90" s="237" t="s">
        <v>632</v>
      </c>
      <c r="C90" s="238"/>
      <c r="D90" s="229"/>
      <c r="E90" s="237" t="s">
        <v>178</v>
      </c>
      <c r="F90" s="238" t="s">
        <v>276</v>
      </c>
      <c r="G90" s="238" t="s">
        <v>1353</v>
      </c>
      <c r="H90" s="238" t="s">
        <v>631</v>
      </c>
      <c r="I90" s="229" t="s">
        <v>1356</v>
      </c>
      <c r="J90" s="234">
        <v>3100000</v>
      </c>
      <c r="K90" s="234" t="s">
        <v>174</v>
      </c>
      <c r="L90" s="234">
        <v>3100000</v>
      </c>
      <c r="M90" s="236">
        <v>0</v>
      </c>
      <c r="N90" s="236">
        <v>1</v>
      </c>
      <c r="O90" s="236"/>
      <c r="P90" s="236"/>
    </row>
    <row r="91" spans="1:16" ht="32.25" customHeight="1" x14ac:dyDescent="0.2">
      <c r="A91" s="227"/>
      <c r="B91" s="237" t="s">
        <v>629</v>
      </c>
      <c r="C91" s="238"/>
      <c r="D91" s="229"/>
      <c r="E91" s="237" t="s">
        <v>178</v>
      </c>
      <c r="F91" s="238" t="s">
        <v>276</v>
      </c>
      <c r="G91" s="238" t="s">
        <v>1353</v>
      </c>
      <c r="H91" s="238" t="s">
        <v>627</v>
      </c>
      <c r="I91" s="229" t="s">
        <v>1357</v>
      </c>
      <c r="J91" s="234">
        <v>3100000</v>
      </c>
      <c r="K91" s="234" t="s">
        <v>174</v>
      </c>
      <c r="L91" s="234">
        <v>3100000</v>
      </c>
      <c r="M91" s="236">
        <v>0</v>
      </c>
      <c r="N91" s="236" t="s">
        <v>177</v>
      </c>
      <c r="O91" s="236"/>
      <c r="P91" s="236"/>
    </row>
    <row r="92" spans="1:16" ht="63.75" customHeight="1" x14ac:dyDescent="0.2">
      <c r="A92" s="227"/>
      <c r="B92" s="237" t="s">
        <v>1358</v>
      </c>
      <c r="C92" s="238"/>
      <c r="D92" s="229"/>
      <c r="E92" s="237" t="s">
        <v>178</v>
      </c>
      <c r="F92" s="238" t="s">
        <v>276</v>
      </c>
      <c r="G92" s="238" t="s">
        <v>1359</v>
      </c>
      <c r="H92" s="238" t="s">
        <v>177</v>
      </c>
      <c r="I92" s="229" t="s">
        <v>1360</v>
      </c>
      <c r="J92" s="234">
        <v>945234.99</v>
      </c>
      <c r="K92" s="234">
        <v>210052.22</v>
      </c>
      <c r="L92" s="234">
        <v>735182.77</v>
      </c>
      <c r="M92" s="236">
        <v>0</v>
      </c>
      <c r="N92" s="236">
        <v>1</v>
      </c>
      <c r="O92" s="236"/>
      <c r="P92" s="236"/>
    </row>
    <row r="93" spans="1:16" ht="53.25" customHeight="1" x14ac:dyDescent="0.2">
      <c r="A93" s="227"/>
      <c r="B93" s="237" t="s">
        <v>297</v>
      </c>
      <c r="C93" s="238"/>
      <c r="D93" s="229"/>
      <c r="E93" s="237" t="s">
        <v>178</v>
      </c>
      <c r="F93" s="238" t="s">
        <v>276</v>
      </c>
      <c r="G93" s="238" t="s">
        <v>1359</v>
      </c>
      <c r="H93" s="238" t="s">
        <v>220</v>
      </c>
      <c r="I93" s="229" t="s">
        <v>1361</v>
      </c>
      <c r="J93" s="234">
        <v>945234.99</v>
      </c>
      <c r="K93" s="234">
        <v>210052.22</v>
      </c>
      <c r="L93" s="234">
        <v>735182.77</v>
      </c>
      <c r="M93" s="236">
        <v>0</v>
      </c>
      <c r="N93" s="236">
        <v>1</v>
      </c>
      <c r="O93" s="236"/>
      <c r="P93" s="236"/>
    </row>
    <row r="94" spans="1:16" ht="12.75" customHeight="1" x14ac:dyDescent="0.2">
      <c r="A94" s="227"/>
      <c r="B94" s="237" t="s">
        <v>361</v>
      </c>
      <c r="C94" s="238"/>
      <c r="D94" s="229"/>
      <c r="E94" s="237" t="s">
        <v>178</v>
      </c>
      <c r="F94" s="238" t="s">
        <v>276</v>
      </c>
      <c r="G94" s="238" t="s">
        <v>1359</v>
      </c>
      <c r="H94" s="238" t="s">
        <v>360</v>
      </c>
      <c r="I94" s="229" t="s">
        <v>1362</v>
      </c>
      <c r="J94" s="234">
        <v>945234.99</v>
      </c>
      <c r="K94" s="234">
        <v>210052.22</v>
      </c>
      <c r="L94" s="234">
        <v>735182.77</v>
      </c>
      <c r="M94" s="236">
        <v>0</v>
      </c>
      <c r="N94" s="236">
        <v>1</v>
      </c>
      <c r="O94" s="236"/>
      <c r="P94" s="236"/>
    </row>
    <row r="95" spans="1:16" ht="12.75" customHeight="1" x14ac:dyDescent="0.2">
      <c r="A95" s="227"/>
      <c r="B95" s="237" t="s">
        <v>358</v>
      </c>
      <c r="C95" s="238"/>
      <c r="D95" s="229"/>
      <c r="E95" s="237" t="s">
        <v>178</v>
      </c>
      <c r="F95" s="238" t="s">
        <v>276</v>
      </c>
      <c r="G95" s="238" t="s">
        <v>1359</v>
      </c>
      <c r="H95" s="238" t="s">
        <v>357</v>
      </c>
      <c r="I95" s="229" t="s">
        <v>1363</v>
      </c>
      <c r="J95" s="234">
        <v>725986.98</v>
      </c>
      <c r="K95" s="234">
        <v>161330.44</v>
      </c>
      <c r="L95" s="234">
        <v>564656.54</v>
      </c>
      <c r="M95" s="236">
        <v>0</v>
      </c>
      <c r="N95" s="236" t="s">
        <v>177</v>
      </c>
      <c r="O95" s="236"/>
      <c r="P95" s="236"/>
    </row>
    <row r="96" spans="1:16" ht="32.25" customHeight="1" x14ac:dyDescent="0.2">
      <c r="A96" s="227"/>
      <c r="B96" s="237" t="s">
        <v>355</v>
      </c>
      <c r="C96" s="238"/>
      <c r="D96" s="229"/>
      <c r="E96" s="237" t="s">
        <v>178</v>
      </c>
      <c r="F96" s="238" t="s">
        <v>276</v>
      </c>
      <c r="G96" s="238" t="s">
        <v>1359</v>
      </c>
      <c r="H96" s="238" t="s">
        <v>352</v>
      </c>
      <c r="I96" s="229" t="s">
        <v>1364</v>
      </c>
      <c r="J96" s="234">
        <v>219248.01</v>
      </c>
      <c r="K96" s="234">
        <v>48721.78</v>
      </c>
      <c r="L96" s="234">
        <v>170526.23</v>
      </c>
      <c r="M96" s="236">
        <v>0</v>
      </c>
      <c r="N96" s="236" t="s">
        <v>177</v>
      </c>
      <c r="O96" s="236"/>
      <c r="P96" s="236"/>
    </row>
    <row r="97" spans="1:16" ht="21.75" customHeight="1" x14ac:dyDescent="0.2">
      <c r="A97" s="227"/>
      <c r="B97" s="237" t="s">
        <v>869</v>
      </c>
      <c r="C97" s="238"/>
      <c r="D97" s="229"/>
      <c r="E97" s="237" t="s">
        <v>178</v>
      </c>
      <c r="F97" s="238" t="s">
        <v>276</v>
      </c>
      <c r="G97" s="238" t="s">
        <v>865</v>
      </c>
      <c r="H97" s="238" t="s">
        <v>177</v>
      </c>
      <c r="I97" s="229" t="s">
        <v>868</v>
      </c>
      <c r="J97" s="234">
        <v>87452.61</v>
      </c>
      <c r="K97" s="234">
        <v>23999</v>
      </c>
      <c r="L97" s="234">
        <v>63453.61</v>
      </c>
      <c r="M97" s="236">
        <v>0</v>
      </c>
      <c r="N97" s="236">
        <v>1</v>
      </c>
      <c r="O97" s="236"/>
      <c r="P97" s="236"/>
    </row>
    <row r="98" spans="1:16" ht="21.75" customHeight="1" x14ac:dyDescent="0.2">
      <c r="A98" s="227"/>
      <c r="B98" s="237" t="s">
        <v>332</v>
      </c>
      <c r="C98" s="238"/>
      <c r="D98" s="229"/>
      <c r="E98" s="237" t="s">
        <v>178</v>
      </c>
      <c r="F98" s="238" t="s">
        <v>276</v>
      </c>
      <c r="G98" s="238" t="s">
        <v>865</v>
      </c>
      <c r="H98" s="238" t="s">
        <v>331</v>
      </c>
      <c r="I98" s="229" t="s">
        <v>867</v>
      </c>
      <c r="J98" s="234">
        <v>87452.61</v>
      </c>
      <c r="K98" s="234">
        <v>23999</v>
      </c>
      <c r="L98" s="234">
        <v>63453.61</v>
      </c>
      <c r="M98" s="236">
        <v>0</v>
      </c>
      <c r="N98" s="236">
        <v>1</v>
      </c>
      <c r="O98" s="236"/>
      <c r="P98" s="236"/>
    </row>
    <row r="99" spans="1:16" ht="21.75" customHeight="1" x14ac:dyDescent="0.2">
      <c r="A99" s="227"/>
      <c r="B99" s="237" t="s">
        <v>329</v>
      </c>
      <c r="C99" s="238"/>
      <c r="D99" s="229"/>
      <c r="E99" s="237" t="s">
        <v>178</v>
      </c>
      <c r="F99" s="238" t="s">
        <v>276</v>
      </c>
      <c r="G99" s="238" t="s">
        <v>865</v>
      </c>
      <c r="H99" s="238" t="s">
        <v>328</v>
      </c>
      <c r="I99" s="229" t="s">
        <v>866</v>
      </c>
      <c r="J99" s="234">
        <v>87452.61</v>
      </c>
      <c r="K99" s="234">
        <v>23999</v>
      </c>
      <c r="L99" s="234">
        <v>63453.61</v>
      </c>
      <c r="M99" s="236">
        <v>0</v>
      </c>
      <c r="N99" s="236">
        <v>1</v>
      </c>
      <c r="O99" s="236"/>
      <c r="P99" s="236"/>
    </row>
    <row r="100" spans="1:16" ht="12.75" customHeight="1" x14ac:dyDescent="0.2">
      <c r="A100" s="227"/>
      <c r="B100" s="237" t="s">
        <v>326</v>
      </c>
      <c r="C100" s="238"/>
      <c r="D100" s="229"/>
      <c r="E100" s="237" t="s">
        <v>178</v>
      </c>
      <c r="F100" s="238" t="s">
        <v>276</v>
      </c>
      <c r="G100" s="238" t="s">
        <v>865</v>
      </c>
      <c r="H100" s="238" t="s">
        <v>325</v>
      </c>
      <c r="I100" s="229" t="s">
        <v>864</v>
      </c>
      <c r="J100" s="234">
        <v>87452.61</v>
      </c>
      <c r="K100" s="234">
        <v>23999</v>
      </c>
      <c r="L100" s="234">
        <v>63453.61</v>
      </c>
      <c r="M100" s="236">
        <v>0</v>
      </c>
      <c r="N100" s="236" t="s">
        <v>177</v>
      </c>
      <c r="O100" s="236"/>
      <c r="P100" s="236"/>
    </row>
    <row r="101" spans="1:16" ht="32.25" customHeight="1" x14ac:dyDescent="0.2">
      <c r="A101" s="227"/>
      <c r="B101" s="237" t="s">
        <v>863</v>
      </c>
      <c r="C101" s="238"/>
      <c r="D101" s="229"/>
      <c r="E101" s="237" t="s">
        <v>178</v>
      </c>
      <c r="F101" s="238" t="s">
        <v>276</v>
      </c>
      <c r="G101" s="238" t="s">
        <v>859</v>
      </c>
      <c r="H101" s="238" t="s">
        <v>177</v>
      </c>
      <c r="I101" s="229" t="s">
        <v>862</v>
      </c>
      <c r="J101" s="234">
        <v>31869.83</v>
      </c>
      <c r="K101" s="234">
        <v>1000</v>
      </c>
      <c r="L101" s="234">
        <v>30869.83</v>
      </c>
      <c r="M101" s="236">
        <v>0</v>
      </c>
      <c r="N101" s="236">
        <v>1</v>
      </c>
      <c r="O101" s="236"/>
      <c r="P101" s="236"/>
    </row>
    <row r="102" spans="1:16" ht="21.75" customHeight="1" x14ac:dyDescent="0.2">
      <c r="A102" s="227"/>
      <c r="B102" s="237" t="s">
        <v>332</v>
      </c>
      <c r="C102" s="238"/>
      <c r="D102" s="229"/>
      <c r="E102" s="237" t="s">
        <v>178</v>
      </c>
      <c r="F102" s="238" t="s">
        <v>276</v>
      </c>
      <c r="G102" s="238" t="s">
        <v>859</v>
      </c>
      <c r="H102" s="238" t="s">
        <v>331</v>
      </c>
      <c r="I102" s="229" t="s">
        <v>861</v>
      </c>
      <c r="J102" s="234">
        <v>31869.83</v>
      </c>
      <c r="K102" s="234">
        <v>1000</v>
      </c>
      <c r="L102" s="234">
        <v>30869.83</v>
      </c>
      <c r="M102" s="236">
        <v>0</v>
      </c>
      <c r="N102" s="236">
        <v>1</v>
      </c>
      <c r="O102" s="236"/>
      <c r="P102" s="236"/>
    </row>
    <row r="103" spans="1:16" ht="21.75" customHeight="1" x14ac:dyDescent="0.2">
      <c r="A103" s="227"/>
      <c r="B103" s="237" t="s">
        <v>329</v>
      </c>
      <c r="C103" s="238"/>
      <c r="D103" s="229"/>
      <c r="E103" s="237" t="s">
        <v>178</v>
      </c>
      <c r="F103" s="238" t="s">
        <v>276</v>
      </c>
      <c r="G103" s="238" t="s">
        <v>859</v>
      </c>
      <c r="H103" s="238" t="s">
        <v>328</v>
      </c>
      <c r="I103" s="229" t="s">
        <v>860</v>
      </c>
      <c r="J103" s="234">
        <v>31869.83</v>
      </c>
      <c r="K103" s="234">
        <v>1000</v>
      </c>
      <c r="L103" s="234">
        <v>30869.83</v>
      </c>
      <c r="M103" s="236">
        <v>0</v>
      </c>
      <c r="N103" s="236">
        <v>1</v>
      </c>
      <c r="O103" s="236"/>
      <c r="P103" s="236"/>
    </row>
    <row r="104" spans="1:16" ht="12.75" customHeight="1" x14ac:dyDescent="0.2">
      <c r="A104" s="227"/>
      <c r="B104" s="237" t="s">
        <v>326</v>
      </c>
      <c r="C104" s="238"/>
      <c r="D104" s="229"/>
      <c r="E104" s="237" t="s">
        <v>178</v>
      </c>
      <c r="F104" s="238" t="s">
        <v>276</v>
      </c>
      <c r="G104" s="238" t="s">
        <v>859</v>
      </c>
      <c r="H104" s="238" t="s">
        <v>325</v>
      </c>
      <c r="I104" s="229" t="s">
        <v>858</v>
      </c>
      <c r="J104" s="234">
        <v>31869.83</v>
      </c>
      <c r="K104" s="234">
        <v>1000</v>
      </c>
      <c r="L104" s="234">
        <v>30869.83</v>
      </c>
      <c r="M104" s="236">
        <v>0</v>
      </c>
      <c r="N104" s="236" t="s">
        <v>177</v>
      </c>
      <c r="O104" s="236"/>
      <c r="P104" s="236"/>
    </row>
    <row r="105" spans="1:16" ht="12.75" customHeight="1" x14ac:dyDescent="0.2">
      <c r="A105" s="227"/>
      <c r="B105" s="237" t="s">
        <v>857</v>
      </c>
      <c r="C105" s="238"/>
      <c r="D105" s="229"/>
      <c r="E105" s="237" t="s">
        <v>178</v>
      </c>
      <c r="F105" s="238" t="s">
        <v>856</v>
      </c>
      <c r="G105" s="238" t="s">
        <v>177</v>
      </c>
      <c r="H105" s="238" t="s">
        <v>177</v>
      </c>
      <c r="I105" s="229" t="s">
        <v>855</v>
      </c>
      <c r="J105" s="234">
        <v>1246253.25</v>
      </c>
      <c r="K105" s="234">
        <v>155271</v>
      </c>
      <c r="L105" s="234">
        <v>1090982.25</v>
      </c>
      <c r="M105" s="236">
        <v>0</v>
      </c>
      <c r="N105" s="236">
        <v>1</v>
      </c>
      <c r="O105" s="236"/>
      <c r="P105" s="236"/>
    </row>
    <row r="106" spans="1:16" ht="12.75" customHeight="1" x14ac:dyDescent="0.2">
      <c r="A106" s="227"/>
      <c r="B106" s="237" t="s">
        <v>854</v>
      </c>
      <c r="C106" s="238"/>
      <c r="D106" s="229"/>
      <c r="E106" s="237" t="s">
        <v>178</v>
      </c>
      <c r="F106" s="238" t="s">
        <v>842</v>
      </c>
      <c r="G106" s="238" t="s">
        <v>177</v>
      </c>
      <c r="H106" s="238" t="s">
        <v>177</v>
      </c>
      <c r="I106" s="229" t="s">
        <v>853</v>
      </c>
      <c r="J106" s="234">
        <v>1246253.25</v>
      </c>
      <c r="K106" s="234">
        <v>155271</v>
      </c>
      <c r="L106" s="234">
        <v>1090982.25</v>
      </c>
      <c r="M106" s="236">
        <v>0</v>
      </c>
      <c r="N106" s="236">
        <v>1</v>
      </c>
      <c r="O106" s="236"/>
      <c r="P106" s="236"/>
    </row>
    <row r="107" spans="1:16" ht="12.75" customHeight="1" x14ac:dyDescent="0.2">
      <c r="A107" s="227"/>
      <c r="B107" s="237" t="s">
        <v>267</v>
      </c>
      <c r="C107" s="238"/>
      <c r="D107" s="229"/>
      <c r="E107" s="237" t="s">
        <v>178</v>
      </c>
      <c r="F107" s="238" t="s">
        <v>842</v>
      </c>
      <c r="G107" s="238" t="s">
        <v>266</v>
      </c>
      <c r="H107" s="238" t="s">
        <v>177</v>
      </c>
      <c r="I107" s="229" t="s">
        <v>852</v>
      </c>
      <c r="J107" s="234">
        <v>1246253.25</v>
      </c>
      <c r="K107" s="234">
        <v>155271</v>
      </c>
      <c r="L107" s="234">
        <v>1090982.25</v>
      </c>
      <c r="M107" s="236">
        <v>0</v>
      </c>
      <c r="N107" s="236">
        <v>1</v>
      </c>
      <c r="O107" s="236"/>
      <c r="P107" s="236"/>
    </row>
    <row r="108" spans="1:16" ht="53.25" customHeight="1" x14ac:dyDescent="0.2">
      <c r="A108" s="227"/>
      <c r="B108" s="237" t="s">
        <v>851</v>
      </c>
      <c r="C108" s="238"/>
      <c r="D108" s="229"/>
      <c r="E108" s="237" t="s">
        <v>178</v>
      </c>
      <c r="F108" s="238" t="s">
        <v>842</v>
      </c>
      <c r="G108" s="238" t="s">
        <v>841</v>
      </c>
      <c r="H108" s="238" t="s">
        <v>177</v>
      </c>
      <c r="I108" s="229" t="s">
        <v>850</v>
      </c>
      <c r="J108" s="234">
        <v>1246253.25</v>
      </c>
      <c r="K108" s="234">
        <v>155271</v>
      </c>
      <c r="L108" s="234">
        <v>1090982.25</v>
      </c>
      <c r="M108" s="236">
        <v>0</v>
      </c>
      <c r="N108" s="236">
        <v>1</v>
      </c>
      <c r="O108" s="236"/>
      <c r="P108" s="236"/>
    </row>
    <row r="109" spans="1:16" ht="53.25" customHeight="1" x14ac:dyDescent="0.2">
      <c r="A109" s="227"/>
      <c r="B109" s="237" t="s">
        <v>297</v>
      </c>
      <c r="C109" s="238"/>
      <c r="D109" s="229"/>
      <c r="E109" s="237" t="s">
        <v>178</v>
      </c>
      <c r="F109" s="238" t="s">
        <v>842</v>
      </c>
      <c r="G109" s="238" t="s">
        <v>841</v>
      </c>
      <c r="H109" s="238" t="s">
        <v>220</v>
      </c>
      <c r="I109" s="229" t="s">
        <v>849</v>
      </c>
      <c r="J109" s="234">
        <v>1226101.79</v>
      </c>
      <c r="K109" s="234">
        <v>155271</v>
      </c>
      <c r="L109" s="234">
        <v>1070830.79</v>
      </c>
      <c r="M109" s="236">
        <v>0</v>
      </c>
      <c r="N109" s="236">
        <v>1</v>
      </c>
      <c r="O109" s="236"/>
      <c r="P109" s="236"/>
    </row>
    <row r="110" spans="1:16" ht="21.75" customHeight="1" x14ac:dyDescent="0.2">
      <c r="A110" s="227"/>
      <c r="B110" s="237" t="s">
        <v>295</v>
      </c>
      <c r="C110" s="238"/>
      <c r="D110" s="229"/>
      <c r="E110" s="237" t="s">
        <v>178</v>
      </c>
      <c r="F110" s="238" t="s">
        <v>842</v>
      </c>
      <c r="G110" s="238" t="s">
        <v>841</v>
      </c>
      <c r="H110" s="238" t="s">
        <v>294</v>
      </c>
      <c r="I110" s="229" t="s">
        <v>848</v>
      </c>
      <c r="J110" s="234">
        <v>1226101.79</v>
      </c>
      <c r="K110" s="234">
        <v>155271</v>
      </c>
      <c r="L110" s="234">
        <v>1070830.79</v>
      </c>
      <c r="M110" s="236">
        <v>0</v>
      </c>
      <c r="N110" s="236">
        <v>1</v>
      </c>
      <c r="O110" s="236"/>
      <c r="P110" s="236"/>
    </row>
    <row r="111" spans="1:16" ht="21.75" customHeight="1" x14ac:dyDescent="0.2">
      <c r="A111" s="227"/>
      <c r="B111" s="237" t="s">
        <v>292</v>
      </c>
      <c r="C111" s="238"/>
      <c r="D111" s="229"/>
      <c r="E111" s="237" t="s">
        <v>178</v>
      </c>
      <c r="F111" s="238" t="s">
        <v>842</v>
      </c>
      <c r="G111" s="238" t="s">
        <v>841</v>
      </c>
      <c r="H111" s="238" t="s">
        <v>291</v>
      </c>
      <c r="I111" s="229" t="s">
        <v>847</v>
      </c>
      <c r="J111" s="234">
        <v>840408.06</v>
      </c>
      <c r="K111" s="234">
        <v>119255.76</v>
      </c>
      <c r="L111" s="234">
        <v>721152.3</v>
      </c>
      <c r="M111" s="236">
        <v>0</v>
      </c>
      <c r="N111" s="236" t="s">
        <v>177</v>
      </c>
      <c r="O111" s="236"/>
      <c r="P111" s="236"/>
    </row>
    <row r="112" spans="1:16" ht="32.25" customHeight="1" x14ac:dyDescent="0.2">
      <c r="A112" s="227"/>
      <c r="B112" s="237" t="s">
        <v>336</v>
      </c>
      <c r="C112" s="238"/>
      <c r="D112" s="229"/>
      <c r="E112" s="237" t="s">
        <v>178</v>
      </c>
      <c r="F112" s="238" t="s">
        <v>842</v>
      </c>
      <c r="G112" s="238" t="s">
        <v>841</v>
      </c>
      <c r="H112" s="238" t="s">
        <v>335</v>
      </c>
      <c r="I112" s="229" t="s">
        <v>846</v>
      </c>
      <c r="J112" s="234">
        <v>131890.5</v>
      </c>
      <c r="K112" s="234" t="s">
        <v>174</v>
      </c>
      <c r="L112" s="234">
        <v>131890.5</v>
      </c>
      <c r="M112" s="236">
        <v>0</v>
      </c>
      <c r="N112" s="236" t="s">
        <v>177</v>
      </c>
      <c r="O112" s="236"/>
      <c r="P112" s="236"/>
    </row>
    <row r="113" spans="1:16" ht="32.25" customHeight="1" x14ac:dyDescent="0.2">
      <c r="A113" s="227"/>
      <c r="B113" s="237" t="s">
        <v>289</v>
      </c>
      <c r="C113" s="238"/>
      <c r="D113" s="229"/>
      <c r="E113" s="237" t="s">
        <v>178</v>
      </c>
      <c r="F113" s="238" t="s">
        <v>842</v>
      </c>
      <c r="G113" s="238" t="s">
        <v>841</v>
      </c>
      <c r="H113" s="238" t="s">
        <v>286</v>
      </c>
      <c r="I113" s="229" t="s">
        <v>845</v>
      </c>
      <c r="J113" s="234">
        <v>253803.23</v>
      </c>
      <c r="K113" s="234">
        <v>36015.24</v>
      </c>
      <c r="L113" s="234">
        <v>217787.99</v>
      </c>
      <c r="M113" s="236">
        <v>0</v>
      </c>
      <c r="N113" s="236" t="s">
        <v>177</v>
      </c>
      <c r="O113" s="236"/>
      <c r="P113" s="236"/>
    </row>
    <row r="114" spans="1:16" ht="21.75" customHeight="1" x14ac:dyDescent="0.2">
      <c r="A114" s="227"/>
      <c r="B114" s="237" t="s">
        <v>332</v>
      </c>
      <c r="C114" s="238"/>
      <c r="D114" s="229"/>
      <c r="E114" s="237" t="s">
        <v>178</v>
      </c>
      <c r="F114" s="238" t="s">
        <v>842</v>
      </c>
      <c r="G114" s="238" t="s">
        <v>841</v>
      </c>
      <c r="H114" s="238" t="s">
        <v>331</v>
      </c>
      <c r="I114" s="229" t="s">
        <v>844</v>
      </c>
      <c r="J114" s="234">
        <v>20151.46</v>
      </c>
      <c r="K114" s="234" t="s">
        <v>174</v>
      </c>
      <c r="L114" s="234">
        <v>20151.46</v>
      </c>
      <c r="M114" s="236">
        <v>0</v>
      </c>
      <c r="N114" s="236">
        <v>1</v>
      </c>
      <c r="O114" s="236"/>
      <c r="P114" s="236"/>
    </row>
    <row r="115" spans="1:16" ht="21.75" customHeight="1" x14ac:dyDescent="0.2">
      <c r="A115" s="227"/>
      <c r="B115" s="237" t="s">
        <v>329</v>
      </c>
      <c r="C115" s="238"/>
      <c r="D115" s="229"/>
      <c r="E115" s="237" t="s">
        <v>178</v>
      </c>
      <c r="F115" s="238" t="s">
        <v>842</v>
      </c>
      <c r="G115" s="238" t="s">
        <v>841</v>
      </c>
      <c r="H115" s="238" t="s">
        <v>328</v>
      </c>
      <c r="I115" s="229" t="s">
        <v>843</v>
      </c>
      <c r="J115" s="234">
        <v>20151.46</v>
      </c>
      <c r="K115" s="234" t="s">
        <v>174</v>
      </c>
      <c r="L115" s="234">
        <v>20151.46</v>
      </c>
      <c r="M115" s="236">
        <v>0</v>
      </c>
      <c r="N115" s="236">
        <v>1</v>
      </c>
      <c r="O115" s="236"/>
      <c r="P115" s="236"/>
    </row>
    <row r="116" spans="1:16" ht="12.75" customHeight="1" x14ac:dyDescent="0.2">
      <c r="A116" s="227"/>
      <c r="B116" s="237" t="s">
        <v>326</v>
      </c>
      <c r="C116" s="238"/>
      <c r="D116" s="229"/>
      <c r="E116" s="237" t="s">
        <v>178</v>
      </c>
      <c r="F116" s="238" t="s">
        <v>842</v>
      </c>
      <c r="G116" s="238" t="s">
        <v>841</v>
      </c>
      <c r="H116" s="238" t="s">
        <v>325</v>
      </c>
      <c r="I116" s="229" t="s">
        <v>840</v>
      </c>
      <c r="J116" s="234">
        <v>20151.46</v>
      </c>
      <c r="K116" s="234" t="s">
        <v>174</v>
      </c>
      <c r="L116" s="234">
        <v>20151.46</v>
      </c>
      <c r="M116" s="236">
        <v>0</v>
      </c>
      <c r="N116" s="236" t="s">
        <v>177</v>
      </c>
      <c r="O116" s="236"/>
      <c r="P116" s="236"/>
    </row>
    <row r="117" spans="1:16" ht="21.75" customHeight="1" x14ac:dyDescent="0.2">
      <c r="A117" s="227"/>
      <c r="B117" s="237" t="s">
        <v>839</v>
      </c>
      <c r="C117" s="238"/>
      <c r="D117" s="229"/>
      <c r="E117" s="237" t="s">
        <v>178</v>
      </c>
      <c r="F117" s="238" t="s">
        <v>838</v>
      </c>
      <c r="G117" s="238" t="s">
        <v>177</v>
      </c>
      <c r="H117" s="238" t="s">
        <v>177</v>
      </c>
      <c r="I117" s="229" t="s">
        <v>837</v>
      </c>
      <c r="J117" s="234">
        <v>4502201</v>
      </c>
      <c r="K117" s="234">
        <v>341339.97</v>
      </c>
      <c r="L117" s="234">
        <v>4160861.03</v>
      </c>
      <c r="M117" s="236">
        <v>0</v>
      </c>
      <c r="N117" s="236">
        <v>1</v>
      </c>
      <c r="O117" s="236"/>
      <c r="P117" s="236"/>
    </row>
    <row r="118" spans="1:16" ht="12.75" customHeight="1" x14ac:dyDescent="0.2">
      <c r="A118" s="227"/>
      <c r="B118" s="237" t="s">
        <v>836</v>
      </c>
      <c r="C118" s="238"/>
      <c r="D118" s="229"/>
      <c r="E118" s="237" t="s">
        <v>178</v>
      </c>
      <c r="F118" s="238" t="s">
        <v>783</v>
      </c>
      <c r="G118" s="238" t="s">
        <v>177</v>
      </c>
      <c r="H118" s="238" t="s">
        <v>177</v>
      </c>
      <c r="I118" s="229" t="s">
        <v>835</v>
      </c>
      <c r="J118" s="234">
        <v>4502201</v>
      </c>
      <c r="K118" s="234">
        <v>341339.97</v>
      </c>
      <c r="L118" s="234">
        <v>4160861.03</v>
      </c>
      <c r="M118" s="236">
        <v>0</v>
      </c>
      <c r="N118" s="236">
        <v>1</v>
      </c>
      <c r="O118" s="236"/>
      <c r="P118" s="236"/>
    </row>
    <row r="119" spans="1:16" ht="32.25" customHeight="1" x14ac:dyDescent="0.2">
      <c r="A119" s="227"/>
      <c r="B119" s="237" t="s">
        <v>1228</v>
      </c>
      <c r="C119" s="238"/>
      <c r="D119" s="229"/>
      <c r="E119" s="237" t="s">
        <v>178</v>
      </c>
      <c r="F119" s="238" t="s">
        <v>783</v>
      </c>
      <c r="G119" s="238" t="s">
        <v>833</v>
      </c>
      <c r="H119" s="238" t="s">
        <v>177</v>
      </c>
      <c r="I119" s="229" t="s">
        <v>832</v>
      </c>
      <c r="J119" s="234">
        <v>4502201</v>
      </c>
      <c r="K119" s="234">
        <v>341339.97</v>
      </c>
      <c r="L119" s="234">
        <v>4160861.03</v>
      </c>
      <c r="M119" s="236">
        <v>0</v>
      </c>
      <c r="N119" s="236">
        <v>1</v>
      </c>
      <c r="O119" s="236"/>
      <c r="P119" s="236"/>
    </row>
    <row r="120" spans="1:16" ht="21.75" customHeight="1" x14ac:dyDescent="0.2">
      <c r="A120" s="227"/>
      <c r="B120" s="237" t="s">
        <v>831</v>
      </c>
      <c r="C120" s="238"/>
      <c r="D120" s="229"/>
      <c r="E120" s="237" t="s">
        <v>178</v>
      </c>
      <c r="F120" s="238" t="s">
        <v>783</v>
      </c>
      <c r="G120" s="238" t="s">
        <v>827</v>
      </c>
      <c r="H120" s="238" t="s">
        <v>177</v>
      </c>
      <c r="I120" s="229" t="s">
        <v>830</v>
      </c>
      <c r="J120" s="234">
        <v>37000</v>
      </c>
      <c r="K120" s="234" t="s">
        <v>174</v>
      </c>
      <c r="L120" s="234">
        <v>37000</v>
      </c>
      <c r="M120" s="236">
        <v>0</v>
      </c>
      <c r="N120" s="236">
        <v>1</v>
      </c>
      <c r="O120" s="236"/>
      <c r="P120" s="236"/>
    </row>
    <row r="121" spans="1:16" ht="21.75" customHeight="1" x14ac:dyDescent="0.2">
      <c r="A121" s="227"/>
      <c r="B121" s="237" t="s">
        <v>332</v>
      </c>
      <c r="C121" s="238"/>
      <c r="D121" s="229"/>
      <c r="E121" s="237" t="s">
        <v>178</v>
      </c>
      <c r="F121" s="238" t="s">
        <v>783</v>
      </c>
      <c r="G121" s="238" t="s">
        <v>827</v>
      </c>
      <c r="H121" s="238" t="s">
        <v>331</v>
      </c>
      <c r="I121" s="229" t="s">
        <v>829</v>
      </c>
      <c r="J121" s="234">
        <v>37000</v>
      </c>
      <c r="K121" s="234" t="s">
        <v>174</v>
      </c>
      <c r="L121" s="234">
        <v>37000</v>
      </c>
      <c r="M121" s="236">
        <v>0</v>
      </c>
      <c r="N121" s="236">
        <v>1</v>
      </c>
      <c r="O121" s="236"/>
      <c r="P121" s="236"/>
    </row>
    <row r="122" spans="1:16" ht="21.75" customHeight="1" x14ac:dyDescent="0.2">
      <c r="A122" s="227"/>
      <c r="B122" s="237" t="s">
        <v>329</v>
      </c>
      <c r="C122" s="238"/>
      <c r="D122" s="229"/>
      <c r="E122" s="237" t="s">
        <v>178</v>
      </c>
      <c r="F122" s="238" t="s">
        <v>783</v>
      </c>
      <c r="G122" s="238" t="s">
        <v>827</v>
      </c>
      <c r="H122" s="238" t="s">
        <v>328</v>
      </c>
      <c r="I122" s="229" t="s">
        <v>828</v>
      </c>
      <c r="J122" s="234">
        <v>37000</v>
      </c>
      <c r="K122" s="234" t="s">
        <v>174</v>
      </c>
      <c r="L122" s="234">
        <v>37000</v>
      </c>
      <c r="M122" s="236">
        <v>0</v>
      </c>
      <c r="N122" s="236">
        <v>1</v>
      </c>
      <c r="O122" s="236"/>
      <c r="P122" s="236"/>
    </row>
    <row r="123" spans="1:16" ht="12.75" customHeight="1" x14ac:dyDescent="0.2">
      <c r="A123" s="227"/>
      <c r="B123" s="237" t="s">
        <v>326</v>
      </c>
      <c r="C123" s="238"/>
      <c r="D123" s="229"/>
      <c r="E123" s="237" t="s">
        <v>178</v>
      </c>
      <c r="F123" s="238" t="s">
        <v>783</v>
      </c>
      <c r="G123" s="238" t="s">
        <v>827</v>
      </c>
      <c r="H123" s="238" t="s">
        <v>325</v>
      </c>
      <c r="I123" s="229" t="s">
        <v>826</v>
      </c>
      <c r="J123" s="234">
        <v>37000</v>
      </c>
      <c r="K123" s="234" t="s">
        <v>174</v>
      </c>
      <c r="L123" s="234">
        <v>37000</v>
      </c>
      <c r="M123" s="236">
        <v>0</v>
      </c>
      <c r="N123" s="236" t="s">
        <v>177</v>
      </c>
      <c r="O123" s="236"/>
      <c r="P123" s="236"/>
    </row>
    <row r="124" spans="1:16" ht="32.25" customHeight="1" x14ac:dyDescent="0.2">
      <c r="A124" s="227"/>
      <c r="B124" s="237" t="s">
        <v>825</v>
      </c>
      <c r="C124" s="238"/>
      <c r="D124" s="229"/>
      <c r="E124" s="237" t="s">
        <v>178</v>
      </c>
      <c r="F124" s="238" t="s">
        <v>783</v>
      </c>
      <c r="G124" s="238" t="s">
        <v>821</v>
      </c>
      <c r="H124" s="238" t="s">
        <v>177</v>
      </c>
      <c r="I124" s="229" t="s">
        <v>824</v>
      </c>
      <c r="J124" s="234">
        <v>3354483</v>
      </c>
      <c r="K124" s="234">
        <v>239104.47</v>
      </c>
      <c r="L124" s="234">
        <v>3115378.53</v>
      </c>
      <c r="M124" s="236">
        <v>0</v>
      </c>
      <c r="N124" s="236">
        <v>1</v>
      </c>
      <c r="O124" s="236"/>
      <c r="P124" s="236"/>
    </row>
    <row r="125" spans="1:16" ht="21.75" customHeight="1" x14ac:dyDescent="0.2">
      <c r="A125" s="227"/>
      <c r="B125" s="237" t="s">
        <v>332</v>
      </c>
      <c r="C125" s="238"/>
      <c r="D125" s="229"/>
      <c r="E125" s="237" t="s">
        <v>178</v>
      </c>
      <c r="F125" s="238" t="s">
        <v>783</v>
      </c>
      <c r="G125" s="238" t="s">
        <v>821</v>
      </c>
      <c r="H125" s="238" t="s">
        <v>331</v>
      </c>
      <c r="I125" s="229" t="s">
        <v>823</v>
      </c>
      <c r="J125" s="234">
        <v>3354483</v>
      </c>
      <c r="K125" s="234">
        <v>239104.47</v>
      </c>
      <c r="L125" s="234">
        <v>3115378.53</v>
      </c>
      <c r="M125" s="236">
        <v>0</v>
      </c>
      <c r="N125" s="236">
        <v>1</v>
      </c>
      <c r="O125" s="236"/>
      <c r="P125" s="236"/>
    </row>
    <row r="126" spans="1:16" ht="21.75" customHeight="1" x14ac:dyDescent="0.2">
      <c r="A126" s="227"/>
      <c r="B126" s="237" t="s">
        <v>329</v>
      </c>
      <c r="C126" s="238"/>
      <c r="D126" s="229"/>
      <c r="E126" s="237" t="s">
        <v>178</v>
      </c>
      <c r="F126" s="238" t="s">
        <v>783</v>
      </c>
      <c r="G126" s="238" t="s">
        <v>821</v>
      </c>
      <c r="H126" s="238" t="s">
        <v>328</v>
      </c>
      <c r="I126" s="229" t="s">
        <v>822</v>
      </c>
      <c r="J126" s="234">
        <v>3354483</v>
      </c>
      <c r="K126" s="234">
        <v>239104.47</v>
      </c>
      <c r="L126" s="234">
        <v>3115378.53</v>
      </c>
      <c r="M126" s="236">
        <v>0</v>
      </c>
      <c r="N126" s="236">
        <v>1</v>
      </c>
      <c r="O126" s="236"/>
      <c r="P126" s="236"/>
    </row>
    <row r="127" spans="1:16" ht="12.75" customHeight="1" x14ac:dyDescent="0.2">
      <c r="A127" s="227"/>
      <c r="B127" s="237" t="s">
        <v>326</v>
      </c>
      <c r="C127" s="238"/>
      <c r="D127" s="229"/>
      <c r="E127" s="237" t="s">
        <v>178</v>
      </c>
      <c r="F127" s="238" t="s">
        <v>783</v>
      </c>
      <c r="G127" s="238" t="s">
        <v>821</v>
      </c>
      <c r="H127" s="238" t="s">
        <v>325</v>
      </c>
      <c r="I127" s="229" t="s">
        <v>820</v>
      </c>
      <c r="J127" s="234">
        <v>3354483</v>
      </c>
      <c r="K127" s="234">
        <v>239104.47</v>
      </c>
      <c r="L127" s="234">
        <v>3115378.53</v>
      </c>
      <c r="M127" s="236">
        <v>0</v>
      </c>
      <c r="N127" s="236" t="s">
        <v>177</v>
      </c>
      <c r="O127" s="236"/>
      <c r="P127" s="236"/>
    </row>
    <row r="128" spans="1:16" ht="12.75" customHeight="1" x14ac:dyDescent="0.2">
      <c r="A128" s="227"/>
      <c r="B128" s="237" t="s">
        <v>819</v>
      </c>
      <c r="C128" s="238"/>
      <c r="D128" s="229"/>
      <c r="E128" s="237" t="s">
        <v>178</v>
      </c>
      <c r="F128" s="238" t="s">
        <v>783</v>
      </c>
      <c r="G128" s="238" t="s">
        <v>815</v>
      </c>
      <c r="H128" s="238" t="s">
        <v>177</v>
      </c>
      <c r="I128" s="229" t="s">
        <v>818</v>
      </c>
      <c r="J128" s="234">
        <v>49645</v>
      </c>
      <c r="K128" s="234" t="s">
        <v>174</v>
      </c>
      <c r="L128" s="234">
        <v>49645</v>
      </c>
      <c r="M128" s="236">
        <v>0</v>
      </c>
      <c r="N128" s="236">
        <v>1</v>
      </c>
      <c r="O128" s="236"/>
      <c r="P128" s="236"/>
    </row>
    <row r="129" spans="1:16" ht="21.75" customHeight="1" x14ac:dyDescent="0.2">
      <c r="A129" s="227"/>
      <c r="B129" s="237" t="s">
        <v>332</v>
      </c>
      <c r="C129" s="238"/>
      <c r="D129" s="229"/>
      <c r="E129" s="237" t="s">
        <v>178</v>
      </c>
      <c r="F129" s="238" t="s">
        <v>783</v>
      </c>
      <c r="G129" s="238" t="s">
        <v>815</v>
      </c>
      <c r="H129" s="238" t="s">
        <v>331</v>
      </c>
      <c r="I129" s="229" t="s">
        <v>817</v>
      </c>
      <c r="J129" s="234">
        <v>49645</v>
      </c>
      <c r="K129" s="234" t="s">
        <v>174</v>
      </c>
      <c r="L129" s="234">
        <v>49645</v>
      </c>
      <c r="M129" s="236">
        <v>0</v>
      </c>
      <c r="N129" s="236">
        <v>1</v>
      </c>
      <c r="O129" s="236"/>
      <c r="P129" s="236"/>
    </row>
    <row r="130" spans="1:16" ht="21.75" customHeight="1" x14ac:dyDescent="0.2">
      <c r="A130" s="227"/>
      <c r="B130" s="237" t="s">
        <v>329</v>
      </c>
      <c r="C130" s="238"/>
      <c r="D130" s="229"/>
      <c r="E130" s="237" t="s">
        <v>178</v>
      </c>
      <c r="F130" s="238" t="s">
        <v>783</v>
      </c>
      <c r="G130" s="238" t="s">
        <v>815</v>
      </c>
      <c r="H130" s="238" t="s">
        <v>328</v>
      </c>
      <c r="I130" s="229" t="s">
        <v>816</v>
      </c>
      <c r="J130" s="234">
        <v>49645</v>
      </c>
      <c r="K130" s="234" t="s">
        <v>174</v>
      </c>
      <c r="L130" s="234">
        <v>49645</v>
      </c>
      <c r="M130" s="236">
        <v>0</v>
      </c>
      <c r="N130" s="236">
        <v>1</v>
      </c>
      <c r="O130" s="236"/>
      <c r="P130" s="236"/>
    </row>
    <row r="131" spans="1:16" ht="12.75" customHeight="1" x14ac:dyDescent="0.2">
      <c r="A131" s="227"/>
      <c r="B131" s="237" t="s">
        <v>326</v>
      </c>
      <c r="C131" s="238"/>
      <c r="D131" s="229"/>
      <c r="E131" s="237" t="s">
        <v>178</v>
      </c>
      <c r="F131" s="238" t="s">
        <v>783</v>
      </c>
      <c r="G131" s="238" t="s">
        <v>815</v>
      </c>
      <c r="H131" s="238" t="s">
        <v>325</v>
      </c>
      <c r="I131" s="229" t="s">
        <v>814</v>
      </c>
      <c r="J131" s="234">
        <v>49645</v>
      </c>
      <c r="K131" s="234" t="s">
        <v>174</v>
      </c>
      <c r="L131" s="234">
        <v>49645</v>
      </c>
      <c r="M131" s="236">
        <v>0</v>
      </c>
      <c r="N131" s="236" t="s">
        <v>177</v>
      </c>
      <c r="O131" s="236"/>
      <c r="P131" s="236"/>
    </row>
    <row r="132" spans="1:16" ht="42.75" customHeight="1" x14ac:dyDescent="0.2">
      <c r="A132" s="227"/>
      <c r="B132" s="237" t="s">
        <v>813</v>
      </c>
      <c r="C132" s="238"/>
      <c r="D132" s="229"/>
      <c r="E132" s="237" t="s">
        <v>178</v>
      </c>
      <c r="F132" s="238" t="s">
        <v>783</v>
      </c>
      <c r="G132" s="238" t="s">
        <v>808</v>
      </c>
      <c r="H132" s="238" t="s">
        <v>177</v>
      </c>
      <c r="I132" s="229" t="s">
        <v>812</v>
      </c>
      <c r="J132" s="234">
        <v>703872</v>
      </c>
      <c r="K132" s="234">
        <v>102235.5</v>
      </c>
      <c r="L132" s="234">
        <v>601636.5</v>
      </c>
      <c r="M132" s="236">
        <v>0</v>
      </c>
      <c r="N132" s="236">
        <v>1</v>
      </c>
      <c r="O132" s="236"/>
      <c r="P132" s="236"/>
    </row>
    <row r="133" spans="1:16" ht="53.25" customHeight="1" x14ac:dyDescent="0.2">
      <c r="A133" s="227"/>
      <c r="B133" s="237" t="s">
        <v>297</v>
      </c>
      <c r="C133" s="238"/>
      <c r="D133" s="229"/>
      <c r="E133" s="237" t="s">
        <v>178</v>
      </c>
      <c r="F133" s="238" t="s">
        <v>783</v>
      </c>
      <c r="G133" s="238" t="s">
        <v>808</v>
      </c>
      <c r="H133" s="238" t="s">
        <v>220</v>
      </c>
      <c r="I133" s="229" t="s">
        <v>811</v>
      </c>
      <c r="J133" s="234">
        <v>703872</v>
      </c>
      <c r="K133" s="234">
        <v>102235.5</v>
      </c>
      <c r="L133" s="234">
        <v>601636.5</v>
      </c>
      <c r="M133" s="236">
        <v>0</v>
      </c>
      <c r="N133" s="236">
        <v>1</v>
      </c>
      <c r="O133" s="236"/>
      <c r="P133" s="236"/>
    </row>
    <row r="134" spans="1:16" ht="21.75" customHeight="1" x14ac:dyDescent="0.2">
      <c r="A134" s="227"/>
      <c r="B134" s="237" t="s">
        <v>295</v>
      </c>
      <c r="C134" s="238"/>
      <c r="D134" s="229"/>
      <c r="E134" s="237" t="s">
        <v>178</v>
      </c>
      <c r="F134" s="238" t="s">
        <v>783</v>
      </c>
      <c r="G134" s="238" t="s">
        <v>808</v>
      </c>
      <c r="H134" s="238" t="s">
        <v>294</v>
      </c>
      <c r="I134" s="229" t="s">
        <v>810</v>
      </c>
      <c r="J134" s="234">
        <v>703872</v>
      </c>
      <c r="K134" s="234">
        <v>102235.5</v>
      </c>
      <c r="L134" s="234">
        <v>601636.5</v>
      </c>
      <c r="M134" s="236">
        <v>0</v>
      </c>
      <c r="N134" s="236">
        <v>1</v>
      </c>
      <c r="O134" s="236"/>
      <c r="P134" s="236"/>
    </row>
    <row r="135" spans="1:16" ht="42.75" customHeight="1" x14ac:dyDescent="0.2">
      <c r="A135" s="227"/>
      <c r="B135" s="237" t="s">
        <v>809</v>
      </c>
      <c r="C135" s="238"/>
      <c r="D135" s="229"/>
      <c r="E135" s="237" t="s">
        <v>178</v>
      </c>
      <c r="F135" s="238" t="s">
        <v>783</v>
      </c>
      <c r="G135" s="238" t="s">
        <v>808</v>
      </c>
      <c r="H135" s="238" t="s">
        <v>807</v>
      </c>
      <c r="I135" s="229" t="s">
        <v>806</v>
      </c>
      <c r="J135" s="234">
        <v>703872</v>
      </c>
      <c r="K135" s="234">
        <v>102235.5</v>
      </c>
      <c r="L135" s="234">
        <v>601636.5</v>
      </c>
      <c r="M135" s="236">
        <v>0</v>
      </c>
      <c r="N135" s="236" t="s">
        <v>177</v>
      </c>
      <c r="O135" s="236"/>
      <c r="P135" s="236"/>
    </row>
    <row r="136" spans="1:16" ht="21.75" customHeight="1" x14ac:dyDescent="0.2">
      <c r="A136" s="227"/>
      <c r="B136" s="237" t="s">
        <v>1229</v>
      </c>
      <c r="C136" s="238"/>
      <c r="D136" s="229"/>
      <c r="E136" s="237" t="s">
        <v>178</v>
      </c>
      <c r="F136" s="238" t="s">
        <v>783</v>
      </c>
      <c r="G136" s="238" t="s">
        <v>782</v>
      </c>
      <c r="H136" s="238" t="s">
        <v>177</v>
      </c>
      <c r="I136" s="229" t="s">
        <v>786</v>
      </c>
      <c r="J136" s="234">
        <v>340191</v>
      </c>
      <c r="K136" s="234" t="s">
        <v>174</v>
      </c>
      <c r="L136" s="234">
        <v>340191</v>
      </c>
      <c r="M136" s="236">
        <v>0</v>
      </c>
      <c r="N136" s="236">
        <v>1</v>
      </c>
      <c r="O136" s="236"/>
      <c r="P136" s="236"/>
    </row>
    <row r="137" spans="1:16" ht="21.75" customHeight="1" x14ac:dyDescent="0.2">
      <c r="A137" s="227"/>
      <c r="B137" s="237" t="s">
        <v>332</v>
      </c>
      <c r="C137" s="238"/>
      <c r="D137" s="229"/>
      <c r="E137" s="237" t="s">
        <v>178</v>
      </c>
      <c r="F137" s="238" t="s">
        <v>783</v>
      </c>
      <c r="G137" s="238" t="s">
        <v>782</v>
      </c>
      <c r="H137" s="238" t="s">
        <v>331</v>
      </c>
      <c r="I137" s="229" t="s">
        <v>785</v>
      </c>
      <c r="J137" s="234">
        <v>340191</v>
      </c>
      <c r="K137" s="234" t="s">
        <v>174</v>
      </c>
      <c r="L137" s="234">
        <v>340191</v>
      </c>
      <c r="M137" s="236">
        <v>0</v>
      </c>
      <c r="N137" s="236">
        <v>1</v>
      </c>
      <c r="O137" s="236"/>
      <c r="P137" s="236"/>
    </row>
    <row r="138" spans="1:16" ht="21.75" customHeight="1" x14ac:dyDescent="0.2">
      <c r="A138" s="227"/>
      <c r="B138" s="237" t="s">
        <v>329</v>
      </c>
      <c r="C138" s="238"/>
      <c r="D138" s="229"/>
      <c r="E138" s="237" t="s">
        <v>178</v>
      </c>
      <c r="F138" s="238" t="s">
        <v>783</v>
      </c>
      <c r="G138" s="238" t="s">
        <v>782</v>
      </c>
      <c r="H138" s="238" t="s">
        <v>328</v>
      </c>
      <c r="I138" s="229" t="s">
        <v>784</v>
      </c>
      <c r="J138" s="234">
        <v>340191</v>
      </c>
      <c r="K138" s="234" t="s">
        <v>174</v>
      </c>
      <c r="L138" s="234">
        <v>340191</v>
      </c>
      <c r="M138" s="236">
        <v>0</v>
      </c>
      <c r="N138" s="236">
        <v>1</v>
      </c>
      <c r="O138" s="236"/>
      <c r="P138" s="236"/>
    </row>
    <row r="139" spans="1:16" ht="12.75" customHeight="1" x14ac:dyDescent="0.2">
      <c r="A139" s="227"/>
      <c r="B139" s="237" t="s">
        <v>326</v>
      </c>
      <c r="C139" s="238"/>
      <c r="D139" s="229"/>
      <c r="E139" s="237" t="s">
        <v>178</v>
      </c>
      <c r="F139" s="238" t="s">
        <v>783</v>
      </c>
      <c r="G139" s="238" t="s">
        <v>782</v>
      </c>
      <c r="H139" s="238" t="s">
        <v>325</v>
      </c>
      <c r="I139" s="229" t="s">
        <v>781</v>
      </c>
      <c r="J139" s="234">
        <v>340191</v>
      </c>
      <c r="K139" s="234" t="s">
        <v>174</v>
      </c>
      <c r="L139" s="234">
        <v>340191</v>
      </c>
      <c r="M139" s="236">
        <v>0</v>
      </c>
      <c r="N139" s="236" t="s">
        <v>177</v>
      </c>
      <c r="O139" s="236"/>
      <c r="P139" s="236"/>
    </row>
    <row r="140" spans="1:16" ht="21.75" customHeight="1" x14ac:dyDescent="0.2">
      <c r="A140" s="227"/>
      <c r="B140" s="237" t="s">
        <v>1230</v>
      </c>
      <c r="C140" s="238"/>
      <c r="D140" s="229"/>
      <c r="E140" s="237" t="s">
        <v>178</v>
      </c>
      <c r="F140" s="238" t="s">
        <v>783</v>
      </c>
      <c r="G140" s="238" t="s">
        <v>1231</v>
      </c>
      <c r="H140" s="238" t="s">
        <v>177</v>
      </c>
      <c r="I140" s="229" t="s">
        <v>1232</v>
      </c>
      <c r="J140" s="234">
        <v>17010</v>
      </c>
      <c r="K140" s="234" t="s">
        <v>174</v>
      </c>
      <c r="L140" s="234">
        <v>17010</v>
      </c>
      <c r="M140" s="236">
        <v>0</v>
      </c>
      <c r="N140" s="236">
        <v>1</v>
      </c>
      <c r="O140" s="236"/>
      <c r="P140" s="236"/>
    </row>
    <row r="141" spans="1:16" ht="21.75" customHeight="1" x14ac:dyDescent="0.2">
      <c r="A141" s="227"/>
      <c r="B141" s="237" t="s">
        <v>332</v>
      </c>
      <c r="C141" s="238"/>
      <c r="D141" s="229"/>
      <c r="E141" s="237" t="s">
        <v>178</v>
      </c>
      <c r="F141" s="238" t="s">
        <v>783</v>
      </c>
      <c r="G141" s="238" t="s">
        <v>1231</v>
      </c>
      <c r="H141" s="238" t="s">
        <v>331</v>
      </c>
      <c r="I141" s="229" t="s">
        <v>1233</v>
      </c>
      <c r="J141" s="234">
        <v>17010</v>
      </c>
      <c r="K141" s="234" t="s">
        <v>174</v>
      </c>
      <c r="L141" s="234">
        <v>17010</v>
      </c>
      <c r="M141" s="236">
        <v>0</v>
      </c>
      <c r="N141" s="236">
        <v>1</v>
      </c>
      <c r="O141" s="236"/>
      <c r="P141" s="236"/>
    </row>
    <row r="142" spans="1:16" ht="21.75" customHeight="1" x14ac:dyDescent="0.2">
      <c r="A142" s="227"/>
      <c r="B142" s="237" t="s">
        <v>329</v>
      </c>
      <c r="C142" s="238"/>
      <c r="D142" s="229"/>
      <c r="E142" s="237" t="s">
        <v>178</v>
      </c>
      <c r="F142" s="238" t="s">
        <v>783</v>
      </c>
      <c r="G142" s="238" t="s">
        <v>1231</v>
      </c>
      <c r="H142" s="238" t="s">
        <v>328</v>
      </c>
      <c r="I142" s="229" t="s">
        <v>1234</v>
      </c>
      <c r="J142" s="234">
        <v>17010</v>
      </c>
      <c r="K142" s="234" t="s">
        <v>174</v>
      </c>
      <c r="L142" s="234">
        <v>17010</v>
      </c>
      <c r="M142" s="236">
        <v>0</v>
      </c>
      <c r="N142" s="236">
        <v>1</v>
      </c>
      <c r="O142" s="236"/>
      <c r="P142" s="236"/>
    </row>
    <row r="143" spans="1:16" ht="12.75" customHeight="1" x14ac:dyDescent="0.2">
      <c r="A143" s="227"/>
      <c r="B143" s="237" t="s">
        <v>326</v>
      </c>
      <c r="C143" s="238"/>
      <c r="D143" s="229"/>
      <c r="E143" s="237" t="s">
        <v>178</v>
      </c>
      <c r="F143" s="238" t="s">
        <v>783</v>
      </c>
      <c r="G143" s="238" t="s">
        <v>1231</v>
      </c>
      <c r="H143" s="238" t="s">
        <v>325</v>
      </c>
      <c r="I143" s="229" t="s">
        <v>1235</v>
      </c>
      <c r="J143" s="234">
        <v>17010</v>
      </c>
      <c r="K143" s="234" t="s">
        <v>174</v>
      </c>
      <c r="L143" s="234">
        <v>17010</v>
      </c>
      <c r="M143" s="236">
        <v>0</v>
      </c>
      <c r="N143" s="236" t="s">
        <v>177</v>
      </c>
      <c r="O143" s="236"/>
      <c r="P143" s="236"/>
    </row>
    <row r="144" spans="1:16" ht="12.75" customHeight="1" x14ac:dyDescent="0.2">
      <c r="A144" s="227"/>
      <c r="B144" s="237" t="s">
        <v>780</v>
      </c>
      <c r="C144" s="238"/>
      <c r="D144" s="229"/>
      <c r="E144" s="237" t="s">
        <v>178</v>
      </c>
      <c r="F144" s="238" t="s">
        <v>779</v>
      </c>
      <c r="G144" s="238" t="s">
        <v>177</v>
      </c>
      <c r="H144" s="238" t="s">
        <v>177</v>
      </c>
      <c r="I144" s="229" t="s">
        <v>778</v>
      </c>
      <c r="J144" s="234">
        <v>9242362.8599999994</v>
      </c>
      <c r="K144" s="234">
        <v>312470.09999999998</v>
      </c>
      <c r="L144" s="234">
        <v>8929892.7599999998</v>
      </c>
      <c r="M144" s="236">
        <v>0</v>
      </c>
      <c r="N144" s="236">
        <v>1</v>
      </c>
      <c r="O144" s="236"/>
      <c r="P144" s="236"/>
    </row>
    <row r="145" spans="1:16" ht="12.75" customHeight="1" x14ac:dyDescent="0.2">
      <c r="A145" s="227"/>
      <c r="B145" s="237" t="s">
        <v>777</v>
      </c>
      <c r="C145" s="238"/>
      <c r="D145" s="229"/>
      <c r="E145" s="237" t="s">
        <v>178</v>
      </c>
      <c r="F145" s="238" t="s">
        <v>766</v>
      </c>
      <c r="G145" s="238" t="s">
        <v>177</v>
      </c>
      <c r="H145" s="238" t="s">
        <v>177</v>
      </c>
      <c r="I145" s="229" t="s">
        <v>776</v>
      </c>
      <c r="J145" s="234">
        <v>516335.35999999999</v>
      </c>
      <c r="K145" s="234">
        <v>8102.24</v>
      </c>
      <c r="L145" s="234">
        <v>508233.12</v>
      </c>
      <c r="M145" s="236">
        <v>0</v>
      </c>
      <c r="N145" s="236">
        <v>1</v>
      </c>
      <c r="O145" s="236"/>
      <c r="P145" s="236"/>
    </row>
    <row r="146" spans="1:16" ht="21.75" customHeight="1" x14ac:dyDescent="0.2">
      <c r="A146" s="227"/>
      <c r="B146" s="237" t="s">
        <v>1236</v>
      </c>
      <c r="C146" s="238"/>
      <c r="D146" s="229"/>
      <c r="E146" s="237" t="s">
        <v>178</v>
      </c>
      <c r="F146" s="238" t="s">
        <v>766</v>
      </c>
      <c r="G146" s="238" t="s">
        <v>761</v>
      </c>
      <c r="H146" s="238" t="s">
        <v>177</v>
      </c>
      <c r="I146" s="229" t="s">
        <v>775</v>
      </c>
      <c r="J146" s="234">
        <v>516335.35999999999</v>
      </c>
      <c r="K146" s="234">
        <v>8102.24</v>
      </c>
      <c r="L146" s="234">
        <v>508233.12</v>
      </c>
      <c r="M146" s="236">
        <v>0</v>
      </c>
      <c r="N146" s="236">
        <v>1</v>
      </c>
      <c r="O146" s="236"/>
      <c r="P146" s="236"/>
    </row>
    <row r="147" spans="1:16" ht="84.75" customHeight="1" x14ac:dyDescent="0.2">
      <c r="A147" s="227"/>
      <c r="B147" s="237" t="s">
        <v>1237</v>
      </c>
      <c r="C147" s="238"/>
      <c r="D147" s="229"/>
      <c r="E147" s="237" t="s">
        <v>178</v>
      </c>
      <c r="F147" s="238" t="s">
        <v>766</v>
      </c>
      <c r="G147" s="238" t="s">
        <v>765</v>
      </c>
      <c r="H147" s="238" t="s">
        <v>177</v>
      </c>
      <c r="I147" s="229" t="s">
        <v>773</v>
      </c>
      <c r="J147" s="234">
        <v>516335.35999999999</v>
      </c>
      <c r="K147" s="234">
        <v>8102.24</v>
      </c>
      <c r="L147" s="234">
        <v>508233.12</v>
      </c>
      <c r="M147" s="236">
        <v>0</v>
      </c>
      <c r="N147" s="236">
        <v>1</v>
      </c>
      <c r="O147" s="236"/>
      <c r="P147" s="236"/>
    </row>
    <row r="148" spans="1:16" ht="53.25" customHeight="1" x14ac:dyDescent="0.2">
      <c r="A148" s="227"/>
      <c r="B148" s="237" t="s">
        <v>297</v>
      </c>
      <c r="C148" s="238"/>
      <c r="D148" s="229"/>
      <c r="E148" s="237" t="s">
        <v>178</v>
      </c>
      <c r="F148" s="238" t="s">
        <v>766</v>
      </c>
      <c r="G148" s="238" t="s">
        <v>765</v>
      </c>
      <c r="H148" s="238" t="s">
        <v>220</v>
      </c>
      <c r="I148" s="229" t="s">
        <v>772</v>
      </c>
      <c r="J148" s="234">
        <v>92504.61</v>
      </c>
      <c r="K148" s="234" t="s">
        <v>174</v>
      </c>
      <c r="L148" s="234">
        <v>92504.61</v>
      </c>
      <c r="M148" s="236">
        <v>0</v>
      </c>
      <c r="N148" s="236">
        <v>1</v>
      </c>
      <c r="O148" s="236"/>
      <c r="P148" s="236"/>
    </row>
    <row r="149" spans="1:16" ht="21.75" customHeight="1" x14ac:dyDescent="0.2">
      <c r="A149" s="227"/>
      <c r="B149" s="237" t="s">
        <v>295</v>
      </c>
      <c r="C149" s="238"/>
      <c r="D149" s="229"/>
      <c r="E149" s="237" t="s">
        <v>178</v>
      </c>
      <c r="F149" s="238" t="s">
        <v>766</v>
      </c>
      <c r="G149" s="238" t="s">
        <v>765</v>
      </c>
      <c r="H149" s="238" t="s">
        <v>294</v>
      </c>
      <c r="I149" s="229" t="s">
        <v>771</v>
      </c>
      <c r="J149" s="234">
        <v>92504.61</v>
      </c>
      <c r="K149" s="234" t="s">
        <v>174</v>
      </c>
      <c r="L149" s="234">
        <v>92504.61</v>
      </c>
      <c r="M149" s="236">
        <v>0</v>
      </c>
      <c r="N149" s="236">
        <v>1</v>
      </c>
      <c r="O149" s="236"/>
      <c r="P149" s="236"/>
    </row>
    <row r="150" spans="1:16" ht="21.75" customHeight="1" x14ac:dyDescent="0.2">
      <c r="A150" s="227"/>
      <c r="B150" s="237" t="s">
        <v>292</v>
      </c>
      <c r="C150" s="238"/>
      <c r="D150" s="229"/>
      <c r="E150" s="237" t="s">
        <v>178</v>
      </c>
      <c r="F150" s="238" t="s">
        <v>766</v>
      </c>
      <c r="G150" s="238" t="s">
        <v>765</v>
      </c>
      <c r="H150" s="238" t="s">
        <v>291</v>
      </c>
      <c r="I150" s="229" t="s">
        <v>770</v>
      </c>
      <c r="J150" s="234">
        <v>71046.570000000007</v>
      </c>
      <c r="K150" s="234" t="s">
        <v>174</v>
      </c>
      <c r="L150" s="234">
        <v>71046.570000000007</v>
      </c>
      <c r="M150" s="236">
        <v>0</v>
      </c>
      <c r="N150" s="236" t="s">
        <v>177</v>
      </c>
      <c r="O150" s="236"/>
      <c r="P150" s="236"/>
    </row>
    <row r="151" spans="1:16" ht="32.25" customHeight="1" x14ac:dyDescent="0.2">
      <c r="A151" s="227"/>
      <c r="B151" s="237" t="s">
        <v>289</v>
      </c>
      <c r="C151" s="238"/>
      <c r="D151" s="229"/>
      <c r="E151" s="237" t="s">
        <v>178</v>
      </c>
      <c r="F151" s="238" t="s">
        <v>766</v>
      </c>
      <c r="G151" s="238" t="s">
        <v>765</v>
      </c>
      <c r="H151" s="238" t="s">
        <v>286</v>
      </c>
      <c r="I151" s="229" t="s">
        <v>769</v>
      </c>
      <c r="J151" s="234">
        <v>21458.04</v>
      </c>
      <c r="K151" s="234" t="s">
        <v>174</v>
      </c>
      <c r="L151" s="234">
        <v>21458.04</v>
      </c>
      <c r="M151" s="236">
        <v>0</v>
      </c>
      <c r="N151" s="236" t="s">
        <v>177</v>
      </c>
      <c r="O151" s="236"/>
      <c r="P151" s="236"/>
    </row>
    <row r="152" spans="1:16" ht="21.75" customHeight="1" x14ac:dyDescent="0.2">
      <c r="A152" s="227"/>
      <c r="B152" s="237" t="s">
        <v>332</v>
      </c>
      <c r="C152" s="238"/>
      <c r="D152" s="229"/>
      <c r="E152" s="237" t="s">
        <v>178</v>
      </c>
      <c r="F152" s="238" t="s">
        <v>766</v>
      </c>
      <c r="G152" s="238" t="s">
        <v>765</v>
      </c>
      <c r="H152" s="238" t="s">
        <v>331</v>
      </c>
      <c r="I152" s="229" t="s">
        <v>768</v>
      </c>
      <c r="J152" s="234">
        <v>423830.75</v>
      </c>
      <c r="K152" s="234">
        <v>8102.24</v>
      </c>
      <c r="L152" s="234">
        <v>415728.51</v>
      </c>
      <c r="M152" s="236">
        <v>0</v>
      </c>
      <c r="N152" s="236">
        <v>1</v>
      </c>
      <c r="O152" s="236"/>
      <c r="P152" s="236"/>
    </row>
    <row r="153" spans="1:16" ht="21.75" customHeight="1" x14ac:dyDescent="0.2">
      <c r="A153" s="227"/>
      <c r="B153" s="237" t="s">
        <v>329</v>
      </c>
      <c r="C153" s="238"/>
      <c r="D153" s="229"/>
      <c r="E153" s="237" t="s">
        <v>178</v>
      </c>
      <c r="F153" s="238" t="s">
        <v>766</v>
      </c>
      <c r="G153" s="238" t="s">
        <v>765</v>
      </c>
      <c r="H153" s="238" t="s">
        <v>328</v>
      </c>
      <c r="I153" s="229" t="s">
        <v>767</v>
      </c>
      <c r="J153" s="234">
        <v>423830.75</v>
      </c>
      <c r="K153" s="234">
        <v>8102.24</v>
      </c>
      <c r="L153" s="234">
        <v>415728.51</v>
      </c>
      <c r="M153" s="236">
        <v>0</v>
      </c>
      <c r="N153" s="236">
        <v>1</v>
      </c>
      <c r="O153" s="236"/>
      <c r="P153" s="236"/>
    </row>
    <row r="154" spans="1:16" ht="12.75" customHeight="1" x14ac:dyDescent="0.2">
      <c r="A154" s="227"/>
      <c r="B154" s="237" t="s">
        <v>326</v>
      </c>
      <c r="C154" s="238"/>
      <c r="D154" s="229"/>
      <c r="E154" s="237" t="s">
        <v>178</v>
      </c>
      <c r="F154" s="238" t="s">
        <v>766</v>
      </c>
      <c r="G154" s="238" t="s">
        <v>765</v>
      </c>
      <c r="H154" s="238" t="s">
        <v>325</v>
      </c>
      <c r="I154" s="229" t="s">
        <v>764</v>
      </c>
      <c r="J154" s="234">
        <v>423830.75</v>
      </c>
      <c r="K154" s="234">
        <v>8102.24</v>
      </c>
      <c r="L154" s="234">
        <v>415728.51</v>
      </c>
      <c r="M154" s="236">
        <v>0</v>
      </c>
      <c r="N154" s="236" t="s">
        <v>177</v>
      </c>
      <c r="O154" s="236"/>
      <c r="P154" s="236"/>
    </row>
    <row r="155" spans="1:16" ht="12.75" customHeight="1" x14ac:dyDescent="0.2">
      <c r="A155" s="227"/>
      <c r="B155" s="237" t="s">
        <v>763</v>
      </c>
      <c r="C155" s="238"/>
      <c r="D155" s="229"/>
      <c r="E155" s="237" t="s">
        <v>178</v>
      </c>
      <c r="F155" s="238" t="s">
        <v>67</v>
      </c>
      <c r="G155" s="238" t="s">
        <v>177</v>
      </c>
      <c r="H155" s="238" t="s">
        <v>177</v>
      </c>
      <c r="I155" s="229" t="s">
        <v>762</v>
      </c>
      <c r="J155" s="234">
        <v>4907064.5</v>
      </c>
      <c r="K155" s="234">
        <v>304367.86</v>
      </c>
      <c r="L155" s="234">
        <v>4602696.6399999997</v>
      </c>
      <c r="M155" s="236">
        <v>0</v>
      </c>
      <c r="N155" s="236">
        <v>1</v>
      </c>
      <c r="O155" s="236"/>
      <c r="P155" s="236"/>
    </row>
    <row r="156" spans="1:16" ht="21.75" customHeight="1" x14ac:dyDescent="0.2">
      <c r="A156" s="227"/>
      <c r="B156" s="237" t="s">
        <v>1236</v>
      </c>
      <c r="C156" s="238"/>
      <c r="D156" s="229"/>
      <c r="E156" s="237" t="s">
        <v>178</v>
      </c>
      <c r="F156" s="238" t="s">
        <v>67</v>
      </c>
      <c r="G156" s="238" t="s">
        <v>761</v>
      </c>
      <c r="H156" s="238" t="s">
        <v>177</v>
      </c>
      <c r="I156" s="229" t="s">
        <v>760</v>
      </c>
      <c r="J156" s="234">
        <v>4902064.5</v>
      </c>
      <c r="K156" s="234">
        <v>304367.86</v>
      </c>
      <c r="L156" s="234">
        <v>4597696.6399999997</v>
      </c>
      <c r="M156" s="236">
        <v>0</v>
      </c>
      <c r="N156" s="236">
        <v>1</v>
      </c>
      <c r="O156" s="236"/>
      <c r="P156" s="236"/>
    </row>
    <row r="157" spans="1:16" ht="21.75" customHeight="1" x14ac:dyDescent="0.2">
      <c r="A157" s="227"/>
      <c r="B157" s="237" t="s">
        <v>759</v>
      </c>
      <c r="C157" s="238"/>
      <c r="D157" s="229"/>
      <c r="E157" s="237" t="s">
        <v>178</v>
      </c>
      <c r="F157" s="238" t="s">
        <v>67</v>
      </c>
      <c r="G157" s="238" t="s">
        <v>755</v>
      </c>
      <c r="H157" s="238" t="s">
        <v>177</v>
      </c>
      <c r="I157" s="229" t="s">
        <v>758</v>
      </c>
      <c r="J157" s="234">
        <v>1680505.5</v>
      </c>
      <c r="K157" s="234">
        <v>304367.86</v>
      </c>
      <c r="L157" s="234">
        <v>1376137.64</v>
      </c>
      <c r="M157" s="236">
        <v>0</v>
      </c>
      <c r="N157" s="236">
        <v>1</v>
      </c>
      <c r="O157" s="236"/>
      <c r="P157" s="236"/>
    </row>
    <row r="158" spans="1:16" ht="21.75" customHeight="1" x14ac:dyDescent="0.2">
      <c r="A158" s="227"/>
      <c r="B158" s="237" t="s">
        <v>332</v>
      </c>
      <c r="C158" s="238"/>
      <c r="D158" s="229"/>
      <c r="E158" s="237" t="s">
        <v>178</v>
      </c>
      <c r="F158" s="238" t="s">
        <v>67</v>
      </c>
      <c r="G158" s="238" t="s">
        <v>755</v>
      </c>
      <c r="H158" s="238" t="s">
        <v>331</v>
      </c>
      <c r="I158" s="229" t="s">
        <v>757</v>
      </c>
      <c r="J158" s="234">
        <v>1680505.5</v>
      </c>
      <c r="K158" s="234">
        <v>304367.86</v>
      </c>
      <c r="L158" s="234">
        <v>1376137.64</v>
      </c>
      <c r="M158" s="236">
        <v>0</v>
      </c>
      <c r="N158" s="236">
        <v>1</v>
      </c>
      <c r="O158" s="236"/>
      <c r="P158" s="236"/>
    </row>
    <row r="159" spans="1:16" ht="21.75" customHeight="1" x14ac:dyDescent="0.2">
      <c r="A159" s="227"/>
      <c r="B159" s="237" t="s">
        <v>329</v>
      </c>
      <c r="C159" s="238"/>
      <c r="D159" s="229"/>
      <c r="E159" s="237" t="s">
        <v>178</v>
      </c>
      <c r="F159" s="238" t="s">
        <v>67</v>
      </c>
      <c r="G159" s="238" t="s">
        <v>755</v>
      </c>
      <c r="H159" s="238" t="s">
        <v>328</v>
      </c>
      <c r="I159" s="229" t="s">
        <v>756</v>
      </c>
      <c r="J159" s="234">
        <v>1680505.5</v>
      </c>
      <c r="K159" s="234">
        <v>304367.86</v>
      </c>
      <c r="L159" s="234">
        <v>1376137.64</v>
      </c>
      <c r="M159" s="236">
        <v>0</v>
      </c>
      <c r="N159" s="236">
        <v>1</v>
      </c>
      <c r="O159" s="236"/>
      <c r="P159" s="236"/>
    </row>
    <row r="160" spans="1:16" ht="12.75" customHeight="1" x14ac:dyDescent="0.2">
      <c r="A160" s="227"/>
      <c r="B160" s="237" t="s">
        <v>326</v>
      </c>
      <c r="C160" s="238"/>
      <c r="D160" s="229"/>
      <c r="E160" s="237" t="s">
        <v>178</v>
      </c>
      <c r="F160" s="238" t="s">
        <v>67</v>
      </c>
      <c r="G160" s="238" t="s">
        <v>755</v>
      </c>
      <c r="H160" s="238" t="s">
        <v>325</v>
      </c>
      <c r="I160" s="229" t="s">
        <v>754</v>
      </c>
      <c r="J160" s="234">
        <v>1680505.5</v>
      </c>
      <c r="K160" s="234">
        <v>304367.86</v>
      </c>
      <c r="L160" s="234">
        <v>1376137.64</v>
      </c>
      <c r="M160" s="236">
        <v>0</v>
      </c>
      <c r="N160" s="236" t="s">
        <v>177</v>
      </c>
      <c r="O160" s="236"/>
      <c r="P160" s="236"/>
    </row>
    <row r="161" spans="1:16" ht="53.25" customHeight="1" x14ac:dyDescent="0.2">
      <c r="A161" s="227"/>
      <c r="B161" s="237" t="s">
        <v>753</v>
      </c>
      <c r="C161" s="238"/>
      <c r="D161" s="229"/>
      <c r="E161" s="237" t="s">
        <v>178</v>
      </c>
      <c r="F161" s="238" t="s">
        <v>67</v>
      </c>
      <c r="G161" s="238" t="s">
        <v>743</v>
      </c>
      <c r="H161" s="238" t="s">
        <v>177</v>
      </c>
      <c r="I161" s="229" t="s">
        <v>746</v>
      </c>
      <c r="J161" s="234">
        <v>1794125</v>
      </c>
      <c r="K161" s="234" t="s">
        <v>174</v>
      </c>
      <c r="L161" s="234">
        <v>1794125</v>
      </c>
      <c r="M161" s="236">
        <v>0</v>
      </c>
      <c r="N161" s="236">
        <v>1</v>
      </c>
      <c r="O161" s="236"/>
      <c r="P161" s="236"/>
    </row>
    <row r="162" spans="1:16" ht="21.75" customHeight="1" x14ac:dyDescent="0.2">
      <c r="A162" s="227"/>
      <c r="B162" s="237" t="s">
        <v>332</v>
      </c>
      <c r="C162" s="238"/>
      <c r="D162" s="229"/>
      <c r="E162" s="237" t="s">
        <v>178</v>
      </c>
      <c r="F162" s="238" t="s">
        <v>67</v>
      </c>
      <c r="G162" s="238" t="s">
        <v>743</v>
      </c>
      <c r="H162" s="238" t="s">
        <v>331</v>
      </c>
      <c r="I162" s="229" t="s">
        <v>745</v>
      </c>
      <c r="J162" s="234">
        <v>1794125</v>
      </c>
      <c r="K162" s="234" t="s">
        <v>174</v>
      </c>
      <c r="L162" s="234">
        <v>1794125</v>
      </c>
      <c r="M162" s="236">
        <v>0</v>
      </c>
      <c r="N162" s="236">
        <v>1</v>
      </c>
      <c r="O162" s="236"/>
      <c r="P162" s="236"/>
    </row>
    <row r="163" spans="1:16" ht="21.75" customHeight="1" x14ac:dyDescent="0.2">
      <c r="A163" s="227"/>
      <c r="B163" s="237" t="s">
        <v>329</v>
      </c>
      <c r="C163" s="238"/>
      <c r="D163" s="229"/>
      <c r="E163" s="237" t="s">
        <v>178</v>
      </c>
      <c r="F163" s="238" t="s">
        <v>67</v>
      </c>
      <c r="G163" s="238" t="s">
        <v>743</v>
      </c>
      <c r="H163" s="238" t="s">
        <v>328</v>
      </c>
      <c r="I163" s="229" t="s">
        <v>744</v>
      </c>
      <c r="J163" s="234">
        <v>1794125</v>
      </c>
      <c r="K163" s="234" t="s">
        <v>174</v>
      </c>
      <c r="L163" s="234">
        <v>1794125</v>
      </c>
      <c r="M163" s="236">
        <v>0</v>
      </c>
      <c r="N163" s="236">
        <v>1</v>
      </c>
      <c r="O163" s="236"/>
      <c r="P163" s="236"/>
    </row>
    <row r="164" spans="1:16" ht="12.75" customHeight="1" x14ac:dyDescent="0.2">
      <c r="A164" s="227"/>
      <c r="B164" s="237" t="s">
        <v>326</v>
      </c>
      <c r="C164" s="238"/>
      <c r="D164" s="229"/>
      <c r="E164" s="237" t="s">
        <v>178</v>
      </c>
      <c r="F164" s="238" t="s">
        <v>67</v>
      </c>
      <c r="G164" s="238" t="s">
        <v>743</v>
      </c>
      <c r="H164" s="238" t="s">
        <v>325</v>
      </c>
      <c r="I164" s="229" t="s">
        <v>742</v>
      </c>
      <c r="J164" s="234">
        <v>1794125</v>
      </c>
      <c r="K164" s="234" t="s">
        <v>174</v>
      </c>
      <c r="L164" s="234">
        <v>1794125</v>
      </c>
      <c r="M164" s="236">
        <v>0</v>
      </c>
      <c r="N164" s="236" t="s">
        <v>177</v>
      </c>
      <c r="O164" s="236"/>
      <c r="P164" s="236"/>
    </row>
    <row r="165" spans="1:16" ht="32.25" customHeight="1" x14ac:dyDescent="0.2">
      <c r="A165" s="227"/>
      <c r="B165" s="237" t="s">
        <v>747</v>
      </c>
      <c r="C165" s="238"/>
      <c r="D165" s="229"/>
      <c r="E165" s="237" t="s">
        <v>178</v>
      </c>
      <c r="F165" s="238" t="s">
        <v>67</v>
      </c>
      <c r="G165" s="238" t="s">
        <v>1238</v>
      </c>
      <c r="H165" s="238" t="s">
        <v>177</v>
      </c>
      <c r="I165" s="229" t="s">
        <v>1239</v>
      </c>
      <c r="J165" s="234">
        <v>21529.5</v>
      </c>
      <c r="K165" s="234" t="s">
        <v>174</v>
      </c>
      <c r="L165" s="234">
        <v>21529.5</v>
      </c>
      <c r="M165" s="236">
        <v>0</v>
      </c>
      <c r="N165" s="236">
        <v>1</v>
      </c>
      <c r="O165" s="236"/>
      <c r="P165" s="236"/>
    </row>
    <row r="166" spans="1:16" ht="21.75" customHeight="1" x14ac:dyDescent="0.2">
      <c r="A166" s="227"/>
      <c r="B166" s="237" t="s">
        <v>332</v>
      </c>
      <c r="C166" s="238"/>
      <c r="D166" s="229"/>
      <c r="E166" s="237" t="s">
        <v>178</v>
      </c>
      <c r="F166" s="238" t="s">
        <v>67</v>
      </c>
      <c r="G166" s="238" t="s">
        <v>1238</v>
      </c>
      <c r="H166" s="238" t="s">
        <v>331</v>
      </c>
      <c r="I166" s="229" t="s">
        <v>1240</v>
      </c>
      <c r="J166" s="234">
        <v>21529.5</v>
      </c>
      <c r="K166" s="234" t="s">
        <v>174</v>
      </c>
      <c r="L166" s="234">
        <v>21529.5</v>
      </c>
      <c r="M166" s="236">
        <v>0</v>
      </c>
      <c r="N166" s="236">
        <v>1</v>
      </c>
      <c r="O166" s="236"/>
      <c r="P166" s="236"/>
    </row>
    <row r="167" spans="1:16" ht="21.75" customHeight="1" x14ac:dyDescent="0.2">
      <c r="A167" s="227"/>
      <c r="B167" s="237" t="s">
        <v>329</v>
      </c>
      <c r="C167" s="238"/>
      <c r="D167" s="229"/>
      <c r="E167" s="237" t="s">
        <v>178</v>
      </c>
      <c r="F167" s="238" t="s">
        <v>67</v>
      </c>
      <c r="G167" s="238" t="s">
        <v>1238</v>
      </c>
      <c r="H167" s="238" t="s">
        <v>328</v>
      </c>
      <c r="I167" s="229" t="s">
        <v>1241</v>
      </c>
      <c r="J167" s="234">
        <v>21529.5</v>
      </c>
      <c r="K167" s="234" t="s">
        <v>174</v>
      </c>
      <c r="L167" s="234">
        <v>21529.5</v>
      </c>
      <c r="M167" s="236">
        <v>0</v>
      </c>
      <c r="N167" s="236">
        <v>1</v>
      </c>
      <c r="O167" s="236"/>
      <c r="P167" s="236"/>
    </row>
    <row r="168" spans="1:16" ht="12.75" customHeight="1" x14ac:dyDescent="0.2">
      <c r="A168" s="227"/>
      <c r="B168" s="237" t="s">
        <v>326</v>
      </c>
      <c r="C168" s="238"/>
      <c r="D168" s="229"/>
      <c r="E168" s="237" t="s">
        <v>178</v>
      </c>
      <c r="F168" s="238" t="s">
        <v>67</v>
      </c>
      <c r="G168" s="238" t="s">
        <v>1238</v>
      </c>
      <c r="H168" s="238" t="s">
        <v>325</v>
      </c>
      <c r="I168" s="229" t="s">
        <v>1242</v>
      </c>
      <c r="J168" s="234">
        <v>21529.5</v>
      </c>
      <c r="K168" s="234" t="s">
        <v>174</v>
      </c>
      <c r="L168" s="234">
        <v>21529.5</v>
      </c>
      <c r="M168" s="236">
        <v>0</v>
      </c>
      <c r="N168" s="236" t="s">
        <v>177</v>
      </c>
      <c r="O168" s="236"/>
      <c r="P168" s="236"/>
    </row>
    <row r="169" spans="1:16" ht="63.75" customHeight="1" x14ac:dyDescent="0.2">
      <c r="A169" s="227"/>
      <c r="B169" s="237" t="s">
        <v>1365</v>
      </c>
      <c r="C169" s="238"/>
      <c r="D169" s="229"/>
      <c r="E169" s="237" t="s">
        <v>178</v>
      </c>
      <c r="F169" s="238" t="s">
        <v>67</v>
      </c>
      <c r="G169" s="238" t="s">
        <v>1366</v>
      </c>
      <c r="H169" s="238" t="s">
        <v>177</v>
      </c>
      <c r="I169" s="229" t="s">
        <v>1367</v>
      </c>
      <c r="J169" s="234">
        <v>1404500</v>
      </c>
      <c r="K169" s="234" t="s">
        <v>174</v>
      </c>
      <c r="L169" s="234">
        <v>1404500</v>
      </c>
      <c r="M169" s="236">
        <v>0</v>
      </c>
      <c r="N169" s="236">
        <v>1</v>
      </c>
      <c r="O169" s="236"/>
      <c r="P169" s="236"/>
    </row>
    <row r="170" spans="1:16" ht="21.75" customHeight="1" x14ac:dyDescent="0.2">
      <c r="A170" s="227"/>
      <c r="B170" s="237" t="s">
        <v>332</v>
      </c>
      <c r="C170" s="238"/>
      <c r="D170" s="229"/>
      <c r="E170" s="237" t="s">
        <v>178</v>
      </c>
      <c r="F170" s="238" t="s">
        <v>67</v>
      </c>
      <c r="G170" s="238" t="s">
        <v>1366</v>
      </c>
      <c r="H170" s="238" t="s">
        <v>331</v>
      </c>
      <c r="I170" s="229" t="s">
        <v>1368</v>
      </c>
      <c r="J170" s="234">
        <v>1404500</v>
      </c>
      <c r="K170" s="234" t="s">
        <v>174</v>
      </c>
      <c r="L170" s="234">
        <v>1404500</v>
      </c>
      <c r="M170" s="236">
        <v>0</v>
      </c>
      <c r="N170" s="236">
        <v>1</v>
      </c>
      <c r="O170" s="236"/>
      <c r="P170" s="236"/>
    </row>
    <row r="171" spans="1:16" ht="21.75" customHeight="1" x14ac:dyDescent="0.2">
      <c r="A171" s="227"/>
      <c r="B171" s="237" t="s">
        <v>329</v>
      </c>
      <c r="C171" s="238"/>
      <c r="D171" s="229"/>
      <c r="E171" s="237" t="s">
        <v>178</v>
      </c>
      <c r="F171" s="238" t="s">
        <v>67</v>
      </c>
      <c r="G171" s="238" t="s">
        <v>1366</v>
      </c>
      <c r="H171" s="238" t="s">
        <v>328</v>
      </c>
      <c r="I171" s="229" t="s">
        <v>1369</v>
      </c>
      <c r="J171" s="234">
        <v>1404500</v>
      </c>
      <c r="K171" s="234" t="s">
        <v>174</v>
      </c>
      <c r="L171" s="234">
        <v>1404500</v>
      </c>
      <c r="M171" s="236">
        <v>0</v>
      </c>
      <c r="N171" s="236">
        <v>1</v>
      </c>
      <c r="O171" s="236"/>
      <c r="P171" s="236"/>
    </row>
    <row r="172" spans="1:16" ht="12.75" customHeight="1" x14ac:dyDescent="0.2">
      <c r="A172" s="227"/>
      <c r="B172" s="237" t="s">
        <v>326</v>
      </c>
      <c r="C172" s="238"/>
      <c r="D172" s="229"/>
      <c r="E172" s="237" t="s">
        <v>178</v>
      </c>
      <c r="F172" s="238" t="s">
        <v>67</v>
      </c>
      <c r="G172" s="238" t="s">
        <v>1366</v>
      </c>
      <c r="H172" s="238" t="s">
        <v>325</v>
      </c>
      <c r="I172" s="229" t="s">
        <v>1370</v>
      </c>
      <c r="J172" s="234">
        <v>1404500</v>
      </c>
      <c r="K172" s="234" t="s">
        <v>174</v>
      </c>
      <c r="L172" s="234">
        <v>1404500</v>
      </c>
      <c r="M172" s="236">
        <v>0</v>
      </c>
      <c r="N172" s="236" t="s">
        <v>177</v>
      </c>
      <c r="O172" s="236"/>
      <c r="P172" s="236"/>
    </row>
    <row r="173" spans="1:16" ht="63.75" customHeight="1" x14ac:dyDescent="0.2">
      <c r="A173" s="227"/>
      <c r="B173" s="237" t="s">
        <v>1371</v>
      </c>
      <c r="C173" s="238"/>
      <c r="D173" s="229"/>
      <c r="E173" s="237" t="s">
        <v>178</v>
      </c>
      <c r="F173" s="238" t="s">
        <v>67</v>
      </c>
      <c r="G173" s="238" t="s">
        <v>1372</v>
      </c>
      <c r="H173" s="238" t="s">
        <v>177</v>
      </c>
      <c r="I173" s="229" t="s">
        <v>1373</v>
      </c>
      <c r="J173" s="234">
        <v>1404.5</v>
      </c>
      <c r="K173" s="234" t="s">
        <v>174</v>
      </c>
      <c r="L173" s="234">
        <v>1404.5</v>
      </c>
      <c r="M173" s="236">
        <v>0</v>
      </c>
      <c r="N173" s="236">
        <v>1</v>
      </c>
      <c r="O173" s="236"/>
      <c r="P173" s="236"/>
    </row>
    <row r="174" spans="1:16" ht="21.75" customHeight="1" x14ac:dyDescent="0.2">
      <c r="A174" s="227"/>
      <c r="B174" s="237" t="s">
        <v>332</v>
      </c>
      <c r="C174" s="238"/>
      <c r="D174" s="229"/>
      <c r="E174" s="237" t="s">
        <v>178</v>
      </c>
      <c r="F174" s="238" t="s">
        <v>67</v>
      </c>
      <c r="G174" s="238" t="s">
        <v>1372</v>
      </c>
      <c r="H174" s="238" t="s">
        <v>331</v>
      </c>
      <c r="I174" s="229" t="s">
        <v>1374</v>
      </c>
      <c r="J174" s="234">
        <v>1404.5</v>
      </c>
      <c r="K174" s="234" t="s">
        <v>174</v>
      </c>
      <c r="L174" s="234">
        <v>1404.5</v>
      </c>
      <c r="M174" s="236">
        <v>0</v>
      </c>
      <c r="N174" s="236">
        <v>1</v>
      </c>
      <c r="O174" s="236"/>
      <c r="P174" s="236"/>
    </row>
    <row r="175" spans="1:16" ht="21.75" customHeight="1" x14ac:dyDescent="0.2">
      <c r="A175" s="227"/>
      <c r="B175" s="237" t="s">
        <v>329</v>
      </c>
      <c r="C175" s="238"/>
      <c r="D175" s="229"/>
      <c r="E175" s="237" t="s">
        <v>178</v>
      </c>
      <c r="F175" s="238" t="s">
        <v>67</v>
      </c>
      <c r="G175" s="238" t="s">
        <v>1372</v>
      </c>
      <c r="H175" s="238" t="s">
        <v>328</v>
      </c>
      <c r="I175" s="229" t="s">
        <v>1375</v>
      </c>
      <c r="J175" s="234">
        <v>1404.5</v>
      </c>
      <c r="K175" s="234" t="s">
        <v>174</v>
      </c>
      <c r="L175" s="234">
        <v>1404.5</v>
      </c>
      <c r="M175" s="236">
        <v>0</v>
      </c>
      <c r="N175" s="236">
        <v>1</v>
      </c>
      <c r="O175" s="236"/>
      <c r="P175" s="236"/>
    </row>
    <row r="176" spans="1:16" ht="12.75" customHeight="1" x14ac:dyDescent="0.2">
      <c r="A176" s="227"/>
      <c r="B176" s="237" t="s">
        <v>326</v>
      </c>
      <c r="C176" s="238"/>
      <c r="D176" s="229"/>
      <c r="E176" s="237" t="s">
        <v>178</v>
      </c>
      <c r="F176" s="238" t="s">
        <v>67</v>
      </c>
      <c r="G176" s="238" t="s">
        <v>1372</v>
      </c>
      <c r="H176" s="238" t="s">
        <v>325</v>
      </c>
      <c r="I176" s="229" t="s">
        <v>1376</v>
      </c>
      <c r="J176" s="234">
        <v>1404.5</v>
      </c>
      <c r="K176" s="234" t="s">
        <v>174</v>
      </c>
      <c r="L176" s="234">
        <v>1404.5</v>
      </c>
      <c r="M176" s="236">
        <v>0</v>
      </c>
      <c r="N176" s="236" t="s">
        <v>177</v>
      </c>
      <c r="O176" s="236"/>
      <c r="P176" s="236"/>
    </row>
    <row r="177" spans="1:16" ht="53.25" customHeight="1" x14ac:dyDescent="0.2">
      <c r="A177" s="227"/>
      <c r="B177" s="237" t="s">
        <v>1243</v>
      </c>
      <c r="C177" s="238"/>
      <c r="D177" s="229"/>
      <c r="E177" s="237" t="s">
        <v>178</v>
      </c>
      <c r="F177" s="238" t="s">
        <v>67</v>
      </c>
      <c r="G177" s="238" t="s">
        <v>73</v>
      </c>
      <c r="H177" s="238" t="s">
        <v>177</v>
      </c>
      <c r="I177" s="229" t="s">
        <v>72</v>
      </c>
      <c r="J177" s="234">
        <v>5000</v>
      </c>
      <c r="K177" s="234" t="s">
        <v>174</v>
      </c>
      <c r="L177" s="234">
        <v>5000</v>
      </c>
      <c r="M177" s="236">
        <v>0</v>
      </c>
      <c r="N177" s="236">
        <v>1</v>
      </c>
      <c r="O177" s="236"/>
      <c r="P177" s="236"/>
    </row>
    <row r="178" spans="1:16" ht="42.75" customHeight="1" x14ac:dyDescent="0.2">
      <c r="A178" s="227"/>
      <c r="B178" s="237" t="s">
        <v>71</v>
      </c>
      <c r="C178" s="238"/>
      <c r="D178" s="229"/>
      <c r="E178" s="237" t="s">
        <v>178</v>
      </c>
      <c r="F178" s="238" t="s">
        <v>67</v>
      </c>
      <c r="G178" s="238" t="s">
        <v>66</v>
      </c>
      <c r="H178" s="238" t="s">
        <v>177</v>
      </c>
      <c r="I178" s="229" t="s">
        <v>70</v>
      </c>
      <c r="J178" s="234">
        <v>5000</v>
      </c>
      <c r="K178" s="234" t="s">
        <v>174</v>
      </c>
      <c r="L178" s="234">
        <v>5000</v>
      </c>
      <c r="M178" s="236">
        <v>0</v>
      </c>
      <c r="N178" s="236">
        <v>1</v>
      </c>
      <c r="O178" s="236"/>
      <c r="P178" s="236"/>
    </row>
    <row r="179" spans="1:16" ht="21.75" customHeight="1" x14ac:dyDescent="0.2">
      <c r="A179" s="227"/>
      <c r="B179" s="237" t="s">
        <v>332</v>
      </c>
      <c r="C179" s="238"/>
      <c r="D179" s="229"/>
      <c r="E179" s="237" t="s">
        <v>178</v>
      </c>
      <c r="F179" s="238" t="s">
        <v>67</v>
      </c>
      <c r="G179" s="238" t="s">
        <v>66</v>
      </c>
      <c r="H179" s="238" t="s">
        <v>331</v>
      </c>
      <c r="I179" s="229" t="s">
        <v>69</v>
      </c>
      <c r="J179" s="234">
        <v>5000</v>
      </c>
      <c r="K179" s="234" t="s">
        <v>174</v>
      </c>
      <c r="L179" s="234">
        <v>5000</v>
      </c>
      <c r="M179" s="236">
        <v>0</v>
      </c>
      <c r="N179" s="236">
        <v>1</v>
      </c>
      <c r="O179" s="236"/>
      <c r="P179" s="236"/>
    </row>
    <row r="180" spans="1:16" ht="21.75" customHeight="1" x14ac:dyDescent="0.2">
      <c r="A180" s="227"/>
      <c r="B180" s="237" t="s">
        <v>329</v>
      </c>
      <c r="C180" s="238"/>
      <c r="D180" s="229"/>
      <c r="E180" s="237" t="s">
        <v>178</v>
      </c>
      <c r="F180" s="238" t="s">
        <v>67</v>
      </c>
      <c r="G180" s="238" t="s">
        <v>66</v>
      </c>
      <c r="H180" s="238" t="s">
        <v>328</v>
      </c>
      <c r="I180" s="229" t="s">
        <v>68</v>
      </c>
      <c r="J180" s="234">
        <v>5000</v>
      </c>
      <c r="K180" s="234" t="s">
        <v>174</v>
      </c>
      <c r="L180" s="234">
        <v>5000</v>
      </c>
      <c r="M180" s="236">
        <v>0</v>
      </c>
      <c r="N180" s="236">
        <v>1</v>
      </c>
      <c r="O180" s="236"/>
      <c r="P180" s="236"/>
    </row>
    <row r="181" spans="1:16" ht="12.75" customHeight="1" x14ac:dyDescent="0.2">
      <c r="A181" s="227"/>
      <c r="B181" s="237" t="s">
        <v>326</v>
      </c>
      <c r="C181" s="238"/>
      <c r="D181" s="229"/>
      <c r="E181" s="237" t="s">
        <v>178</v>
      </c>
      <c r="F181" s="238" t="s">
        <v>67</v>
      </c>
      <c r="G181" s="238" t="s">
        <v>66</v>
      </c>
      <c r="H181" s="238" t="s">
        <v>325</v>
      </c>
      <c r="I181" s="229" t="s">
        <v>65</v>
      </c>
      <c r="J181" s="234">
        <v>5000</v>
      </c>
      <c r="K181" s="234" t="s">
        <v>174</v>
      </c>
      <c r="L181" s="234">
        <v>5000</v>
      </c>
      <c r="M181" s="236">
        <v>0</v>
      </c>
      <c r="N181" s="236" t="s">
        <v>177</v>
      </c>
      <c r="O181" s="236"/>
      <c r="P181" s="236"/>
    </row>
    <row r="182" spans="1:16" ht="12.75" customHeight="1" x14ac:dyDescent="0.2">
      <c r="A182" s="227"/>
      <c r="B182" s="237" t="s">
        <v>64</v>
      </c>
      <c r="C182" s="238"/>
      <c r="D182" s="229"/>
      <c r="E182" s="237" t="s">
        <v>178</v>
      </c>
      <c r="F182" s="238" t="s">
        <v>39</v>
      </c>
      <c r="G182" s="238" t="s">
        <v>177</v>
      </c>
      <c r="H182" s="238" t="s">
        <v>177</v>
      </c>
      <c r="I182" s="229" t="s">
        <v>63</v>
      </c>
      <c r="J182" s="234">
        <v>3818963</v>
      </c>
      <c r="K182" s="234" t="s">
        <v>174</v>
      </c>
      <c r="L182" s="234">
        <v>3818963</v>
      </c>
      <c r="M182" s="236">
        <v>0</v>
      </c>
      <c r="N182" s="236">
        <v>1</v>
      </c>
      <c r="O182" s="236"/>
      <c r="P182" s="236"/>
    </row>
    <row r="183" spans="1:16" ht="42.75" customHeight="1" x14ac:dyDescent="0.2">
      <c r="A183" s="227"/>
      <c r="B183" s="237" t="s">
        <v>1244</v>
      </c>
      <c r="C183" s="238"/>
      <c r="D183" s="229"/>
      <c r="E183" s="237" t="s">
        <v>178</v>
      </c>
      <c r="F183" s="238" t="s">
        <v>39</v>
      </c>
      <c r="G183" s="238" t="s">
        <v>62</v>
      </c>
      <c r="H183" s="238" t="s">
        <v>177</v>
      </c>
      <c r="I183" s="229" t="s">
        <v>61</v>
      </c>
      <c r="J183" s="234">
        <v>3432920</v>
      </c>
      <c r="K183" s="234" t="s">
        <v>174</v>
      </c>
      <c r="L183" s="234">
        <v>3432920</v>
      </c>
      <c r="M183" s="236">
        <v>0</v>
      </c>
      <c r="N183" s="236">
        <v>1</v>
      </c>
      <c r="O183" s="236"/>
      <c r="P183" s="236"/>
    </row>
    <row r="184" spans="1:16" ht="21.75" customHeight="1" x14ac:dyDescent="0.2">
      <c r="A184" s="227"/>
      <c r="B184" s="237" t="s">
        <v>60</v>
      </c>
      <c r="C184" s="238"/>
      <c r="D184" s="229"/>
      <c r="E184" s="237" t="s">
        <v>178</v>
      </c>
      <c r="F184" s="238" t="s">
        <v>39</v>
      </c>
      <c r="G184" s="238" t="s">
        <v>56</v>
      </c>
      <c r="H184" s="238" t="s">
        <v>177</v>
      </c>
      <c r="I184" s="229" t="s">
        <v>59</v>
      </c>
      <c r="J184" s="234">
        <v>3432920</v>
      </c>
      <c r="K184" s="234" t="s">
        <v>174</v>
      </c>
      <c r="L184" s="234">
        <v>3432920</v>
      </c>
      <c r="M184" s="236">
        <v>0</v>
      </c>
      <c r="N184" s="236">
        <v>1</v>
      </c>
      <c r="O184" s="236"/>
      <c r="P184" s="236"/>
    </row>
    <row r="185" spans="1:16" ht="12.75" customHeight="1" x14ac:dyDescent="0.2">
      <c r="A185" s="227"/>
      <c r="B185" s="237" t="s">
        <v>323</v>
      </c>
      <c r="C185" s="238"/>
      <c r="D185" s="229"/>
      <c r="E185" s="237" t="s">
        <v>178</v>
      </c>
      <c r="F185" s="238" t="s">
        <v>39</v>
      </c>
      <c r="G185" s="238" t="s">
        <v>56</v>
      </c>
      <c r="H185" s="238" t="s">
        <v>322</v>
      </c>
      <c r="I185" s="229" t="s">
        <v>58</v>
      </c>
      <c r="J185" s="234">
        <v>3432920</v>
      </c>
      <c r="K185" s="234" t="s">
        <v>174</v>
      </c>
      <c r="L185" s="234">
        <v>3432920</v>
      </c>
      <c r="M185" s="236">
        <v>0</v>
      </c>
      <c r="N185" s="236">
        <v>1</v>
      </c>
      <c r="O185" s="236"/>
      <c r="P185" s="236"/>
    </row>
    <row r="186" spans="1:16" ht="42.75" customHeight="1" x14ac:dyDescent="0.2">
      <c r="A186" s="227"/>
      <c r="B186" s="237" t="s">
        <v>676</v>
      </c>
      <c r="C186" s="238"/>
      <c r="D186" s="229"/>
      <c r="E186" s="237" t="s">
        <v>178</v>
      </c>
      <c r="F186" s="238" t="s">
        <v>39</v>
      </c>
      <c r="G186" s="238" t="s">
        <v>56</v>
      </c>
      <c r="H186" s="238" t="s">
        <v>675</v>
      </c>
      <c r="I186" s="229" t="s">
        <v>57</v>
      </c>
      <c r="J186" s="234">
        <v>3432920</v>
      </c>
      <c r="K186" s="234" t="s">
        <v>174</v>
      </c>
      <c r="L186" s="234">
        <v>3432920</v>
      </c>
      <c r="M186" s="236">
        <v>0</v>
      </c>
      <c r="N186" s="236">
        <v>1</v>
      </c>
      <c r="O186" s="236"/>
      <c r="P186" s="236"/>
    </row>
    <row r="187" spans="1:16" ht="42.75" customHeight="1" x14ac:dyDescent="0.2">
      <c r="A187" s="227"/>
      <c r="B187" s="237" t="s">
        <v>673</v>
      </c>
      <c r="C187" s="238"/>
      <c r="D187" s="229"/>
      <c r="E187" s="237" t="s">
        <v>178</v>
      </c>
      <c r="F187" s="238" t="s">
        <v>39</v>
      </c>
      <c r="G187" s="238" t="s">
        <v>56</v>
      </c>
      <c r="H187" s="238" t="s">
        <v>671</v>
      </c>
      <c r="I187" s="229" t="s">
        <v>55</v>
      </c>
      <c r="J187" s="234">
        <v>3432920</v>
      </c>
      <c r="K187" s="234" t="s">
        <v>174</v>
      </c>
      <c r="L187" s="234">
        <v>3432920</v>
      </c>
      <c r="M187" s="236">
        <v>0</v>
      </c>
      <c r="N187" s="236" t="s">
        <v>177</v>
      </c>
      <c r="O187" s="236"/>
      <c r="P187" s="236"/>
    </row>
    <row r="188" spans="1:16" ht="32.25" customHeight="1" x14ac:dyDescent="0.2">
      <c r="A188" s="227"/>
      <c r="B188" s="237" t="s">
        <v>1245</v>
      </c>
      <c r="C188" s="238"/>
      <c r="D188" s="229"/>
      <c r="E188" s="237" t="s">
        <v>178</v>
      </c>
      <c r="F188" s="238" t="s">
        <v>39</v>
      </c>
      <c r="G188" s="238" t="s">
        <v>31</v>
      </c>
      <c r="H188" s="238" t="s">
        <v>177</v>
      </c>
      <c r="I188" s="229" t="s">
        <v>54</v>
      </c>
      <c r="J188" s="234">
        <v>386043</v>
      </c>
      <c r="K188" s="234" t="s">
        <v>174</v>
      </c>
      <c r="L188" s="234">
        <v>386043</v>
      </c>
      <c r="M188" s="236">
        <v>0</v>
      </c>
      <c r="N188" s="236">
        <v>1</v>
      </c>
      <c r="O188" s="236"/>
      <c r="P188" s="236"/>
    </row>
    <row r="189" spans="1:16" ht="32.25" customHeight="1" x14ac:dyDescent="0.2">
      <c r="A189" s="227"/>
      <c r="B189" s="237" t="s">
        <v>1246</v>
      </c>
      <c r="C189" s="238"/>
      <c r="D189" s="229"/>
      <c r="E189" s="237" t="s">
        <v>178</v>
      </c>
      <c r="F189" s="238" t="s">
        <v>39</v>
      </c>
      <c r="G189" s="238" t="s">
        <v>1247</v>
      </c>
      <c r="H189" s="238" t="s">
        <v>177</v>
      </c>
      <c r="I189" s="229" t="s">
        <v>1248</v>
      </c>
      <c r="J189" s="234">
        <v>304000</v>
      </c>
      <c r="K189" s="234" t="s">
        <v>174</v>
      </c>
      <c r="L189" s="234">
        <v>304000</v>
      </c>
      <c r="M189" s="236">
        <v>0</v>
      </c>
      <c r="N189" s="236">
        <v>1</v>
      </c>
      <c r="O189" s="236"/>
      <c r="P189" s="236"/>
    </row>
    <row r="190" spans="1:16" ht="21.75" customHeight="1" x14ac:dyDescent="0.2">
      <c r="A190" s="227"/>
      <c r="B190" s="237" t="s">
        <v>332</v>
      </c>
      <c r="C190" s="238"/>
      <c r="D190" s="229"/>
      <c r="E190" s="237" t="s">
        <v>178</v>
      </c>
      <c r="F190" s="238" t="s">
        <v>39</v>
      </c>
      <c r="G190" s="238" t="s">
        <v>1247</v>
      </c>
      <c r="H190" s="238" t="s">
        <v>331</v>
      </c>
      <c r="I190" s="229" t="s">
        <v>1249</v>
      </c>
      <c r="J190" s="234">
        <v>304000</v>
      </c>
      <c r="K190" s="234" t="s">
        <v>174</v>
      </c>
      <c r="L190" s="234">
        <v>304000</v>
      </c>
      <c r="M190" s="236">
        <v>0</v>
      </c>
      <c r="N190" s="236">
        <v>1</v>
      </c>
      <c r="O190" s="236"/>
      <c r="P190" s="236"/>
    </row>
    <row r="191" spans="1:16" ht="21.75" customHeight="1" x14ac:dyDescent="0.2">
      <c r="A191" s="227"/>
      <c r="B191" s="237" t="s">
        <v>329</v>
      </c>
      <c r="C191" s="238"/>
      <c r="D191" s="229"/>
      <c r="E191" s="237" t="s">
        <v>178</v>
      </c>
      <c r="F191" s="238" t="s">
        <v>39</v>
      </c>
      <c r="G191" s="238" t="s">
        <v>1247</v>
      </c>
      <c r="H191" s="238" t="s">
        <v>328</v>
      </c>
      <c r="I191" s="229" t="s">
        <v>1250</v>
      </c>
      <c r="J191" s="234">
        <v>304000</v>
      </c>
      <c r="K191" s="234" t="s">
        <v>174</v>
      </c>
      <c r="L191" s="234">
        <v>304000</v>
      </c>
      <c r="M191" s="236">
        <v>0</v>
      </c>
      <c r="N191" s="236">
        <v>1</v>
      </c>
      <c r="O191" s="236"/>
      <c r="P191" s="236"/>
    </row>
    <row r="192" spans="1:16" ht="12.75" customHeight="1" x14ac:dyDescent="0.2">
      <c r="A192" s="227"/>
      <c r="B192" s="237" t="s">
        <v>326</v>
      </c>
      <c r="C192" s="238"/>
      <c r="D192" s="229"/>
      <c r="E192" s="237" t="s">
        <v>178</v>
      </c>
      <c r="F192" s="238" t="s">
        <v>39</v>
      </c>
      <c r="G192" s="238" t="s">
        <v>1247</v>
      </c>
      <c r="H192" s="238" t="s">
        <v>325</v>
      </c>
      <c r="I192" s="229" t="s">
        <v>1251</v>
      </c>
      <c r="J192" s="234">
        <v>304000</v>
      </c>
      <c r="K192" s="234" t="s">
        <v>174</v>
      </c>
      <c r="L192" s="234">
        <v>304000</v>
      </c>
      <c r="M192" s="236">
        <v>0</v>
      </c>
      <c r="N192" s="236" t="s">
        <v>177</v>
      </c>
      <c r="O192" s="236"/>
      <c r="P192" s="236"/>
    </row>
    <row r="193" spans="1:16" ht="84.75" customHeight="1" x14ac:dyDescent="0.2">
      <c r="A193" s="227"/>
      <c r="B193" s="237" t="s">
        <v>1252</v>
      </c>
      <c r="C193" s="238"/>
      <c r="D193" s="229"/>
      <c r="E193" s="237" t="s">
        <v>178</v>
      </c>
      <c r="F193" s="238" t="s">
        <v>39</v>
      </c>
      <c r="G193" s="238" t="s">
        <v>46</v>
      </c>
      <c r="H193" s="238" t="s">
        <v>177</v>
      </c>
      <c r="I193" s="229" t="s">
        <v>53</v>
      </c>
      <c r="J193" s="234">
        <v>82043</v>
      </c>
      <c r="K193" s="234" t="s">
        <v>174</v>
      </c>
      <c r="L193" s="234">
        <v>82043</v>
      </c>
      <c r="M193" s="236">
        <v>0</v>
      </c>
      <c r="N193" s="236">
        <v>1</v>
      </c>
      <c r="O193" s="236"/>
      <c r="P193" s="236"/>
    </row>
    <row r="194" spans="1:16" ht="53.25" customHeight="1" x14ac:dyDescent="0.2">
      <c r="A194" s="227"/>
      <c r="B194" s="237" t="s">
        <v>297</v>
      </c>
      <c r="C194" s="238"/>
      <c r="D194" s="229"/>
      <c r="E194" s="237" t="s">
        <v>178</v>
      </c>
      <c r="F194" s="238" t="s">
        <v>39</v>
      </c>
      <c r="G194" s="238" t="s">
        <v>46</v>
      </c>
      <c r="H194" s="238" t="s">
        <v>220</v>
      </c>
      <c r="I194" s="229" t="s">
        <v>52</v>
      </c>
      <c r="J194" s="234">
        <v>82043</v>
      </c>
      <c r="K194" s="234" t="s">
        <v>174</v>
      </c>
      <c r="L194" s="234">
        <v>82043</v>
      </c>
      <c r="M194" s="236">
        <v>0</v>
      </c>
      <c r="N194" s="236">
        <v>1</v>
      </c>
      <c r="O194" s="236"/>
      <c r="P194" s="236"/>
    </row>
    <row r="195" spans="1:16" ht="21.75" customHeight="1" x14ac:dyDescent="0.2">
      <c r="A195" s="227"/>
      <c r="B195" s="237" t="s">
        <v>295</v>
      </c>
      <c r="C195" s="238"/>
      <c r="D195" s="229"/>
      <c r="E195" s="237" t="s">
        <v>178</v>
      </c>
      <c r="F195" s="238" t="s">
        <v>39</v>
      </c>
      <c r="G195" s="238" t="s">
        <v>46</v>
      </c>
      <c r="H195" s="238" t="s">
        <v>294</v>
      </c>
      <c r="I195" s="229" t="s">
        <v>51</v>
      </c>
      <c r="J195" s="234">
        <v>82043</v>
      </c>
      <c r="K195" s="234" t="s">
        <v>174</v>
      </c>
      <c r="L195" s="234">
        <v>82043</v>
      </c>
      <c r="M195" s="236">
        <v>0</v>
      </c>
      <c r="N195" s="236">
        <v>1</v>
      </c>
      <c r="O195" s="236"/>
      <c r="P195" s="236"/>
    </row>
    <row r="196" spans="1:16" ht="21.75" customHeight="1" x14ac:dyDescent="0.2">
      <c r="A196" s="227"/>
      <c r="B196" s="237" t="s">
        <v>292</v>
      </c>
      <c r="C196" s="238"/>
      <c r="D196" s="229"/>
      <c r="E196" s="237" t="s">
        <v>178</v>
      </c>
      <c r="F196" s="238" t="s">
        <v>39</v>
      </c>
      <c r="G196" s="238" t="s">
        <v>46</v>
      </c>
      <c r="H196" s="238" t="s">
        <v>291</v>
      </c>
      <c r="I196" s="229" t="s">
        <v>50</v>
      </c>
      <c r="J196" s="234">
        <v>63011.78</v>
      </c>
      <c r="K196" s="234" t="s">
        <v>174</v>
      </c>
      <c r="L196" s="234">
        <v>63011.78</v>
      </c>
      <c r="M196" s="236">
        <v>0</v>
      </c>
      <c r="N196" s="236" t="s">
        <v>177</v>
      </c>
      <c r="O196" s="236"/>
      <c r="P196" s="236"/>
    </row>
    <row r="197" spans="1:16" ht="32.25" customHeight="1" x14ac:dyDescent="0.2">
      <c r="A197" s="227"/>
      <c r="B197" s="237" t="s">
        <v>289</v>
      </c>
      <c r="C197" s="238"/>
      <c r="D197" s="229"/>
      <c r="E197" s="237" t="s">
        <v>178</v>
      </c>
      <c r="F197" s="238" t="s">
        <v>39</v>
      </c>
      <c r="G197" s="238" t="s">
        <v>46</v>
      </c>
      <c r="H197" s="238" t="s">
        <v>286</v>
      </c>
      <c r="I197" s="229" t="s">
        <v>49</v>
      </c>
      <c r="J197" s="234">
        <v>19031.22</v>
      </c>
      <c r="K197" s="234" t="s">
        <v>174</v>
      </c>
      <c r="L197" s="234">
        <v>19031.22</v>
      </c>
      <c r="M197" s="236">
        <v>0</v>
      </c>
      <c r="N197" s="236" t="s">
        <v>177</v>
      </c>
      <c r="O197" s="236"/>
      <c r="P197" s="236"/>
    </row>
    <row r="198" spans="1:16" ht="12.75" customHeight="1" x14ac:dyDescent="0.2">
      <c r="A198" s="227"/>
      <c r="B198" s="237" t="s">
        <v>36</v>
      </c>
      <c r="C198" s="238"/>
      <c r="D198" s="229"/>
      <c r="E198" s="237" t="s">
        <v>178</v>
      </c>
      <c r="F198" s="238" t="s">
        <v>35</v>
      </c>
      <c r="G198" s="238" t="s">
        <v>177</v>
      </c>
      <c r="H198" s="238" t="s">
        <v>177</v>
      </c>
      <c r="I198" s="229" t="s">
        <v>34</v>
      </c>
      <c r="J198" s="234">
        <v>29765415</v>
      </c>
      <c r="K198" s="234">
        <v>983369.47</v>
      </c>
      <c r="L198" s="234">
        <v>28782045.530000001</v>
      </c>
      <c r="M198" s="236">
        <v>0</v>
      </c>
      <c r="N198" s="236">
        <v>1</v>
      </c>
      <c r="O198" s="236"/>
      <c r="P198" s="236"/>
    </row>
    <row r="199" spans="1:16" ht="12.75" customHeight="1" x14ac:dyDescent="0.2">
      <c r="A199" s="227"/>
      <c r="B199" s="237" t="s">
        <v>33</v>
      </c>
      <c r="C199" s="238"/>
      <c r="D199" s="229"/>
      <c r="E199" s="237" t="s">
        <v>178</v>
      </c>
      <c r="F199" s="238" t="s">
        <v>17</v>
      </c>
      <c r="G199" s="238" t="s">
        <v>177</v>
      </c>
      <c r="H199" s="238" t="s">
        <v>177</v>
      </c>
      <c r="I199" s="229" t="s">
        <v>32</v>
      </c>
      <c r="J199" s="234">
        <v>6845500</v>
      </c>
      <c r="K199" s="234">
        <v>19479.599999999999</v>
      </c>
      <c r="L199" s="234">
        <v>6826020.4000000004</v>
      </c>
      <c r="M199" s="236">
        <v>0</v>
      </c>
      <c r="N199" s="236">
        <v>1</v>
      </c>
      <c r="O199" s="236"/>
      <c r="P199" s="236"/>
    </row>
    <row r="200" spans="1:16" ht="32.25" customHeight="1" x14ac:dyDescent="0.2">
      <c r="A200" s="227"/>
      <c r="B200" s="237" t="s">
        <v>1245</v>
      </c>
      <c r="C200" s="238"/>
      <c r="D200" s="229"/>
      <c r="E200" s="237" t="s">
        <v>178</v>
      </c>
      <c r="F200" s="238" t="s">
        <v>17</v>
      </c>
      <c r="G200" s="238" t="s">
        <v>31</v>
      </c>
      <c r="H200" s="238" t="s">
        <v>177</v>
      </c>
      <c r="I200" s="229" t="s">
        <v>30</v>
      </c>
      <c r="J200" s="234">
        <v>6845500</v>
      </c>
      <c r="K200" s="234">
        <v>19479.599999999999</v>
      </c>
      <c r="L200" s="234">
        <v>6826020.4000000004</v>
      </c>
      <c r="M200" s="236">
        <v>0</v>
      </c>
      <c r="N200" s="236">
        <v>1</v>
      </c>
      <c r="O200" s="236"/>
      <c r="P200" s="236"/>
    </row>
    <row r="201" spans="1:16" ht="32.25" customHeight="1" x14ac:dyDescent="0.2">
      <c r="A201" s="227"/>
      <c r="B201" s="237" t="s">
        <v>1253</v>
      </c>
      <c r="C201" s="238"/>
      <c r="D201" s="229"/>
      <c r="E201" s="237" t="s">
        <v>178</v>
      </c>
      <c r="F201" s="238" t="s">
        <v>17</v>
      </c>
      <c r="G201" s="238" t="s">
        <v>29</v>
      </c>
      <c r="H201" s="238" t="s">
        <v>177</v>
      </c>
      <c r="I201" s="229" t="s">
        <v>28</v>
      </c>
      <c r="J201" s="234">
        <v>6845500</v>
      </c>
      <c r="K201" s="234">
        <v>19479.599999999999</v>
      </c>
      <c r="L201" s="234">
        <v>6826020.4000000004</v>
      </c>
      <c r="M201" s="236">
        <v>0</v>
      </c>
      <c r="N201" s="236">
        <v>1</v>
      </c>
      <c r="O201" s="236"/>
      <c r="P201" s="236"/>
    </row>
    <row r="202" spans="1:16" ht="32.25" customHeight="1" x14ac:dyDescent="0.2">
      <c r="A202" s="227"/>
      <c r="B202" s="237" t="s">
        <v>27</v>
      </c>
      <c r="C202" s="238"/>
      <c r="D202" s="229"/>
      <c r="E202" s="237" t="s">
        <v>178</v>
      </c>
      <c r="F202" s="238" t="s">
        <v>17</v>
      </c>
      <c r="G202" s="238" t="s">
        <v>23</v>
      </c>
      <c r="H202" s="238" t="s">
        <v>177</v>
      </c>
      <c r="I202" s="229" t="s">
        <v>26</v>
      </c>
      <c r="J202" s="234">
        <v>5953890.6100000003</v>
      </c>
      <c r="K202" s="234" t="s">
        <v>174</v>
      </c>
      <c r="L202" s="234">
        <v>5953890.6100000003</v>
      </c>
      <c r="M202" s="236">
        <v>0</v>
      </c>
      <c r="N202" s="236">
        <v>1</v>
      </c>
      <c r="O202" s="236"/>
      <c r="P202" s="236"/>
    </row>
    <row r="203" spans="1:16" ht="21.75" customHeight="1" x14ac:dyDescent="0.2">
      <c r="A203" s="227"/>
      <c r="B203" s="237" t="s">
        <v>332</v>
      </c>
      <c r="C203" s="238"/>
      <c r="D203" s="229"/>
      <c r="E203" s="237" t="s">
        <v>178</v>
      </c>
      <c r="F203" s="238" t="s">
        <v>17</v>
      </c>
      <c r="G203" s="238" t="s">
        <v>23</v>
      </c>
      <c r="H203" s="238" t="s">
        <v>331</v>
      </c>
      <c r="I203" s="229" t="s">
        <v>25</v>
      </c>
      <c r="J203" s="234">
        <v>5953890.6100000003</v>
      </c>
      <c r="K203" s="234" t="s">
        <v>174</v>
      </c>
      <c r="L203" s="234">
        <v>5953890.6100000003</v>
      </c>
      <c r="M203" s="236">
        <v>0</v>
      </c>
      <c r="N203" s="236">
        <v>1</v>
      </c>
      <c r="O203" s="236"/>
      <c r="P203" s="236"/>
    </row>
    <row r="204" spans="1:16" ht="21.75" customHeight="1" x14ac:dyDescent="0.2">
      <c r="A204" s="227"/>
      <c r="B204" s="237" t="s">
        <v>329</v>
      </c>
      <c r="C204" s="238"/>
      <c r="D204" s="229"/>
      <c r="E204" s="237" t="s">
        <v>178</v>
      </c>
      <c r="F204" s="238" t="s">
        <v>17</v>
      </c>
      <c r="G204" s="238" t="s">
        <v>23</v>
      </c>
      <c r="H204" s="238" t="s">
        <v>328</v>
      </c>
      <c r="I204" s="229" t="s">
        <v>24</v>
      </c>
      <c r="J204" s="234">
        <v>5953890.6100000003</v>
      </c>
      <c r="K204" s="234" t="s">
        <v>174</v>
      </c>
      <c r="L204" s="234">
        <v>5953890.6100000003</v>
      </c>
      <c r="M204" s="236">
        <v>0</v>
      </c>
      <c r="N204" s="236">
        <v>1</v>
      </c>
      <c r="O204" s="236"/>
      <c r="P204" s="236"/>
    </row>
    <row r="205" spans="1:16" ht="12.75" customHeight="1" x14ac:dyDescent="0.2">
      <c r="A205" s="227"/>
      <c r="B205" s="237" t="s">
        <v>326</v>
      </c>
      <c r="C205" s="238"/>
      <c r="D205" s="229"/>
      <c r="E205" s="237" t="s">
        <v>178</v>
      </c>
      <c r="F205" s="238" t="s">
        <v>17</v>
      </c>
      <c r="G205" s="238" t="s">
        <v>23</v>
      </c>
      <c r="H205" s="238" t="s">
        <v>325</v>
      </c>
      <c r="I205" s="229" t="s">
        <v>22</v>
      </c>
      <c r="J205" s="234">
        <v>5953890.6100000003</v>
      </c>
      <c r="K205" s="234" t="s">
        <v>174</v>
      </c>
      <c r="L205" s="234">
        <v>5953890.6100000003</v>
      </c>
      <c r="M205" s="236">
        <v>0</v>
      </c>
      <c r="N205" s="236" t="s">
        <v>177</v>
      </c>
      <c r="O205" s="236"/>
      <c r="P205" s="236"/>
    </row>
    <row r="206" spans="1:16" ht="42.75" customHeight="1" x14ac:dyDescent="0.2">
      <c r="A206" s="227"/>
      <c r="B206" s="237" t="s">
        <v>21</v>
      </c>
      <c r="C206" s="238"/>
      <c r="D206" s="229"/>
      <c r="E206" s="237" t="s">
        <v>178</v>
      </c>
      <c r="F206" s="238" t="s">
        <v>17</v>
      </c>
      <c r="G206" s="238" t="s">
        <v>16</v>
      </c>
      <c r="H206" s="238" t="s">
        <v>177</v>
      </c>
      <c r="I206" s="229" t="s">
        <v>20</v>
      </c>
      <c r="J206" s="234">
        <v>891609.39</v>
      </c>
      <c r="K206" s="234">
        <v>19479.599999999999</v>
      </c>
      <c r="L206" s="234">
        <v>872129.79</v>
      </c>
      <c r="M206" s="236">
        <v>0</v>
      </c>
      <c r="N206" s="236">
        <v>1</v>
      </c>
      <c r="O206" s="236"/>
      <c r="P206" s="236"/>
    </row>
    <row r="207" spans="1:16" ht="21.75" customHeight="1" x14ac:dyDescent="0.2">
      <c r="A207" s="227"/>
      <c r="B207" s="237" t="s">
        <v>332</v>
      </c>
      <c r="C207" s="238"/>
      <c r="D207" s="229"/>
      <c r="E207" s="237" t="s">
        <v>178</v>
      </c>
      <c r="F207" s="238" t="s">
        <v>17</v>
      </c>
      <c r="G207" s="238" t="s">
        <v>16</v>
      </c>
      <c r="H207" s="238" t="s">
        <v>331</v>
      </c>
      <c r="I207" s="229" t="s">
        <v>19</v>
      </c>
      <c r="J207" s="234">
        <v>891609.39</v>
      </c>
      <c r="K207" s="234">
        <v>19479.599999999999</v>
      </c>
      <c r="L207" s="234">
        <v>872129.79</v>
      </c>
      <c r="M207" s="236">
        <v>0</v>
      </c>
      <c r="N207" s="236">
        <v>1</v>
      </c>
      <c r="O207" s="236"/>
      <c r="P207" s="236"/>
    </row>
    <row r="208" spans="1:16" ht="21.75" customHeight="1" x14ac:dyDescent="0.2">
      <c r="A208" s="227"/>
      <c r="B208" s="237" t="s">
        <v>329</v>
      </c>
      <c r="C208" s="238"/>
      <c r="D208" s="229"/>
      <c r="E208" s="237" t="s">
        <v>178</v>
      </c>
      <c r="F208" s="238" t="s">
        <v>17</v>
      </c>
      <c r="G208" s="238" t="s">
        <v>16</v>
      </c>
      <c r="H208" s="238" t="s">
        <v>328</v>
      </c>
      <c r="I208" s="229" t="s">
        <v>18</v>
      </c>
      <c r="J208" s="234">
        <v>891609.39</v>
      </c>
      <c r="K208" s="234">
        <v>19479.599999999999</v>
      </c>
      <c r="L208" s="234">
        <v>872129.79</v>
      </c>
      <c r="M208" s="236">
        <v>0</v>
      </c>
      <c r="N208" s="236">
        <v>1</v>
      </c>
      <c r="O208" s="236"/>
      <c r="P208" s="236"/>
    </row>
    <row r="209" spans="1:16" ht="12.75" customHeight="1" x14ac:dyDescent="0.2">
      <c r="A209" s="227"/>
      <c r="B209" s="237" t="s">
        <v>326</v>
      </c>
      <c r="C209" s="238"/>
      <c r="D209" s="229"/>
      <c r="E209" s="237" t="s">
        <v>178</v>
      </c>
      <c r="F209" s="238" t="s">
        <v>17</v>
      </c>
      <c r="G209" s="238" t="s">
        <v>16</v>
      </c>
      <c r="H209" s="238" t="s">
        <v>325</v>
      </c>
      <c r="I209" s="229" t="s">
        <v>15</v>
      </c>
      <c r="J209" s="234">
        <v>891609.39</v>
      </c>
      <c r="K209" s="234">
        <v>19479.599999999999</v>
      </c>
      <c r="L209" s="234">
        <v>872129.79</v>
      </c>
      <c r="M209" s="236">
        <v>0</v>
      </c>
      <c r="N209" s="236" t="s">
        <v>177</v>
      </c>
      <c r="O209" s="236"/>
      <c r="P209" s="236"/>
    </row>
    <row r="210" spans="1:16" ht="12.75" customHeight="1" x14ac:dyDescent="0.2">
      <c r="A210" s="227"/>
      <c r="B210" s="237" t="s">
        <v>14</v>
      </c>
      <c r="C210" s="238"/>
      <c r="D210" s="229"/>
      <c r="E210" s="237" t="s">
        <v>178</v>
      </c>
      <c r="F210" s="238" t="s">
        <v>7</v>
      </c>
      <c r="G210" s="238" t="s">
        <v>177</v>
      </c>
      <c r="H210" s="238" t="s">
        <v>177</v>
      </c>
      <c r="I210" s="229" t="s">
        <v>13</v>
      </c>
      <c r="J210" s="234">
        <v>6043130</v>
      </c>
      <c r="K210" s="234">
        <v>535060.65</v>
      </c>
      <c r="L210" s="234">
        <v>5508069.3499999996</v>
      </c>
      <c r="M210" s="236">
        <v>0</v>
      </c>
      <c r="N210" s="236">
        <v>1</v>
      </c>
      <c r="O210" s="236"/>
      <c r="P210" s="236"/>
    </row>
    <row r="211" spans="1:16" ht="53.25" customHeight="1" x14ac:dyDescent="0.2">
      <c r="A211" s="227"/>
      <c r="B211" s="237" t="s">
        <v>1254</v>
      </c>
      <c r="C211" s="238"/>
      <c r="D211" s="229"/>
      <c r="E211" s="237" t="s">
        <v>178</v>
      </c>
      <c r="F211" s="238" t="s">
        <v>7</v>
      </c>
      <c r="G211" s="238" t="s">
        <v>2</v>
      </c>
      <c r="H211" s="238" t="s">
        <v>177</v>
      </c>
      <c r="I211" s="229" t="s">
        <v>12</v>
      </c>
      <c r="J211" s="234">
        <v>6043130</v>
      </c>
      <c r="K211" s="234">
        <v>535060.65</v>
      </c>
      <c r="L211" s="234">
        <v>5508069.3499999996</v>
      </c>
      <c r="M211" s="236">
        <v>0</v>
      </c>
      <c r="N211" s="236">
        <v>1</v>
      </c>
      <c r="O211" s="236"/>
      <c r="P211" s="236"/>
    </row>
    <row r="212" spans="1:16" ht="21.75" customHeight="1" x14ac:dyDescent="0.2">
      <c r="A212" s="227"/>
      <c r="B212" s="237" t="s">
        <v>11</v>
      </c>
      <c r="C212" s="238"/>
      <c r="D212" s="229"/>
      <c r="E212" s="237" t="s">
        <v>178</v>
      </c>
      <c r="F212" s="238" t="s">
        <v>7</v>
      </c>
      <c r="G212" s="238" t="s">
        <v>6</v>
      </c>
      <c r="H212" s="238" t="s">
        <v>177</v>
      </c>
      <c r="I212" s="229" t="s">
        <v>10</v>
      </c>
      <c r="J212" s="234">
        <v>6043130</v>
      </c>
      <c r="K212" s="234">
        <v>535060.65</v>
      </c>
      <c r="L212" s="234">
        <v>5508069.3499999996</v>
      </c>
      <c r="M212" s="236">
        <v>0</v>
      </c>
      <c r="N212" s="236">
        <v>1</v>
      </c>
      <c r="O212" s="236"/>
      <c r="P212" s="236"/>
    </row>
    <row r="213" spans="1:16" ht="12.75" customHeight="1" x14ac:dyDescent="0.2">
      <c r="A213" s="227"/>
      <c r="B213" s="237" t="s">
        <v>323</v>
      </c>
      <c r="C213" s="238"/>
      <c r="D213" s="229"/>
      <c r="E213" s="237" t="s">
        <v>178</v>
      </c>
      <c r="F213" s="238" t="s">
        <v>7</v>
      </c>
      <c r="G213" s="238" t="s">
        <v>6</v>
      </c>
      <c r="H213" s="238" t="s">
        <v>322</v>
      </c>
      <c r="I213" s="229" t="s">
        <v>9</v>
      </c>
      <c r="J213" s="234">
        <v>6043130</v>
      </c>
      <c r="K213" s="234">
        <v>535060.65</v>
      </c>
      <c r="L213" s="234">
        <v>5508069.3499999996</v>
      </c>
      <c r="M213" s="236">
        <v>0</v>
      </c>
      <c r="N213" s="236">
        <v>1</v>
      </c>
      <c r="O213" s="236"/>
      <c r="P213" s="236"/>
    </row>
    <row r="214" spans="1:16" ht="42.75" customHeight="1" x14ac:dyDescent="0.2">
      <c r="A214" s="227"/>
      <c r="B214" s="237" t="s">
        <v>676</v>
      </c>
      <c r="C214" s="238"/>
      <c r="D214" s="229"/>
      <c r="E214" s="237" t="s">
        <v>178</v>
      </c>
      <c r="F214" s="238" t="s">
        <v>7</v>
      </c>
      <c r="G214" s="238" t="s">
        <v>6</v>
      </c>
      <c r="H214" s="238" t="s">
        <v>675</v>
      </c>
      <c r="I214" s="229" t="s">
        <v>8</v>
      </c>
      <c r="J214" s="234">
        <v>6043130</v>
      </c>
      <c r="K214" s="234">
        <v>535060.65</v>
      </c>
      <c r="L214" s="234">
        <v>5508069.3499999996</v>
      </c>
      <c r="M214" s="236">
        <v>0</v>
      </c>
      <c r="N214" s="236">
        <v>1</v>
      </c>
      <c r="O214" s="236"/>
      <c r="P214" s="236"/>
    </row>
    <row r="215" spans="1:16" ht="42.75" customHeight="1" x14ac:dyDescent="0.2">
      <c r="A215" s="227"/>
      <c r="B215" s="237" t="s">
        <v>673</v>
      </c>
      <c r="C215" s="238"/>
      <c r="D215" s="229"/>
      <c r="E215" s="237" t="s">
        <v>178</v>
      </c>
      <c r="F215" s="238" t="s">
        <v>7</v>
      </c>
      <c r="G215" s="238" t="s">
        <v>6</v>
      </c>
      <c r="H215" s="238" t="s">
        <v>671</v>
      </c>
      <c r="I215" s="229" t="s">
        <v>5</v>
      </c>
      <c r="J215" s="234">
        <v>6043130</v>
      </c>
      <c r="K215" s="234">
        <v>535060.65</v>
      </c>
      <c r="L215" s="234">
        <v>5508069.3499999996</v>
      </c>
      <c r="M215" s="236">
        <v>0</v>
      </c>
      <c r="N215" s="236" t="s">
        <v>177</v>
      </c>
      <c r="O215" s="236"/>
      <c r="P215" s="236"/>
    </row>
    <row r="216" spans="1:16" ht="12.75" customHeight="1" x14ac:dyDescent="0.2">
      <c r="A216" s="227"/>
      <c r="B216" s="237" t="s">
        <v>4</v>
      </c>
      <c r="C216" s="238"/>
      <c r="D216" s="229"/>
      <c r="E216" s="237" t="s">
        <v>178</v>
      </c>
      <c r="F216" s="238" t="s">
        <v>653</v>
      </c>
      <c r="G216" s="238" t="s">
        <v>177</v>
      </c>
      <c r="H216" s="238" t="s">
        <v>177</v>
      </c>
      <c r="I216" s="229" t="s">
        <v>3</v>
      </c>
      <c r="J216" s="234">
        <v>11663835</v>
      </c>
      <c r="K216" s="234">
        <v>428829.22</v>
      </c>
      <c r="L216" s="234">
        <v>11235005.779999999</v>
      </c>
      <c r="M216" s="236">
        <v>0</v>
      </c>
      <c r="N216" s="236">
        <v>1</v>
      </c>
      <c r="O216" s="236"/>
      <c r="P216" s="236"/>
    </row>
    <row r="217" spans="1:16" ht="53.25" customHeight="1" x14ac:dyDescent="0.2">
      <c r="A217" s="227"/>
      <c r="B217" s="237" t="s">
        <v>1254</v>
      </c>
      <c r="C217" s="238"/>
      <c r="D217" s="229"/>
      <c r="E217" s="237" t="s">
        <v>178</v>
      </c>
      <c r="F217" s="238" t="s">
        <v>653</v>
      </c>
      <c r="G217" s="238" t="s">
        <v>2</v>
      </c>
      <c r="H217" s="238" t="s">
        <v>177</v>
      </c>
      <c r="I217" s="229" t="s">
        <v>1</v>
      </c>
      <c r="J217" s="234">
        <v>5327310</v>
      </c>
      <c r="K217" s="234">
        <v>428829.22</v>
      </c>
      <c r="L217" s="234">
        <v>4898480.78</v>
      </c>
      <c r="M217" s="236">
        <v>0</v>
      </c>
      <c r="N217" s="236">
        <v>1</v>
      </c>
      <c r="O217" s="236"/>
      <c r="P217" s="236"/>
    </row>
    <row r="218" spans="1:16" ht="12.75" customHeight="1" x14ac:dyDescent="0.2">
      <c r="A218" s="227"/>
      <c r="B218" s="237" t="s">
        <v>0</v>
      </c>
      <c r="C218" s="238"/>
      <c r="D218" s="229"/>
      <c r="E218" s="237" t="s">
        <v>178</v>
      </c>
      <c r="F218" s="238" t="s">
        <v>653</v>
      </c>
      <c r="G218" s="238" t="s">
        <v>672</v>
      </c>
      <c r="H218" s="238" t="s">
        <v>177</v>
      </c>
      <c r="I218" s="229" t="s">
        <v>678</v>
      </c>
      <c r="J218" s="234">
        <v>2222750</v>
      </c>
      <c r="K218" s="234">
        <v>303829.21999999997</v>
      </c>
      <c r="L218" s="234">
        <v>1918920.78</v>
      </c>
      <c r="M218" s="236">
        <v>0</v>
      </c>
      <c r="N218" s="236">
        <v>1</v>
      </c>
      <c r="O218" s="236"/>
      <c r="P218" s="236"/>
    </row>
    <row r="219" spans="1:16" ht="12.75" customHeight="1" x14ac:dyDescent="0.2">
      <c r="A219" s="227"/>
      <c r="B219" s="237" t="s">
        <v>323</v>
      </c>
      <c r="C219" s="238"/>
      <c r="D219" s="229"/>
      <c r="E219" s="237" t="s">
        <v>178</v>
      </c>
      <c r="F219" s="238" t="s">
        <v>653</v>
      </c>
      <c r="G219" s="238" t="s">
        <v>672</v>
      </c>
      <c r="H219" s="238" t="s">
        <v>322</v>
      </c>
      <c r="I219" s="229" t="s">
        <v>677</v>
      </c>
      <c r="J219" s="234">
        <v>2222750</v>
      </c>
      <c r="K219" s="234">
        <v>303829.21999999997</v>
      </c>
      <c r="L219" s="234">
        <v>1918920.78</v>
      </c>
      <c r="M219" s="236">
        <v>0</v>
      </c>
      <c r="N219" s="236">
        <v>1</v>
      </c>
      <c r="O219" s="236"/>
      <c r="P219" s="236"/>
    </row>
    <row r="220" spans="1:16" ht="42.75" customHeight="1" x14ac:dyDescent="0.2">
      <c r="A220" s="227"/>
      <c r="B220" s="237" t="s">
        <v>676</v>
      </c>
      <c r="C220" s="238"/>
      <c r="D220" s="229"/>
      <c r="E220" s="237" t="s">
        <v>178</v>
      </c>
      <c r="F220" s="238" t="s">
        <v>653</v>
      </c>
      <c r="G220" s="238" t="s">
        <v>672</v>
      </c>
      <c r="H220" s="238" t="s">
        <v>675</v>
      </c>
      <c r="I220" s="229" t="s">
        <v>674</v>
      </c>
      <c r="J220" s="234">
        <v>2222750</v>
      </c>
      <c r="K220" s="234">
        <v>303829.21999999997</v>
      </c>
      <c r="L220" s="234">
        <v>1918920.78</v>
      </c>
      <c r="M220" s="236">
        <v>0</v>
      </c>
      <c r="N220" s="236">
        <v>1</v>
      </c>
      <c r="O220" s="236"/>
      <c r="P220" s="236"/>
    </row>
    <row r="221" spans="1:16" ht="42.75" customHeight="1" x14ac:dyDescent="0.2">
      <c r="A221" s="227"/>
      <c r="B221" s="237" t="s">
        <v>673</v>
      </c>
      <c r="C221" s="238"/>
      <c r="D221" s="229"/>
      <c r="E221" s="237" t="s">
        <v>178</v>
      </c>
      <c r="F221" s="238" t="s">
        <v>653</v>
      </c>
      <c r="G221" s="238" t="s">
        <v>672</v>
      </c>
      <c r="H221" s="238" t="s">
        <v>671</v>
      </c>
      <c r="I221" s="229" t="s">
        <v>670</v>
      </c>
      <c r="J221" s="234">
        <v>2222750</v>
      </c>
      <c r="K221" s="234">
        <v>303829.21999999997</v>
      </c>
      <c r="L221" s="234">
        <v>1918920.78</v>
      </c>
      <c r="M221" s="236">
        <v>0</v>
      </c>
      <c r="N221" s="236" t="s">
        <v>177</v>
      </c>
      <c r="O221" s="236"/>
      <c r="P221" s="236"/>
    </row>
    <row r="222" spans="1:16" ht="12.75" customHeight="1" x14ac:dyDescent="0.2">
      <c r="A222" s="227"/>
      <c r="B222" s="237" t="s">
        <v>669</v>
      </c>
      <c r="C222" s="238"/>
      <c r="D222" s="229"/>
      <c r="E222" s="237" t="s">
        <v>178</v>
      </c>
      <c r="F222" s="238" t="s">
        <v>653</v>
      </c>
      <c r="G222" s="238" t="s">
        <v>665</v>
      </c>
      <c r="H222" s="238" t="s">
        <v>177</v>
      </c>
      <c r="I222" s="229" t="s">
        <v>668</v>
      </c>
      <c r="J222" s="234">
        <v>3104560</v>
      </c>
      <c r="K222" s="234">
        <v>125000</v>
      </c>
      <c r="L222" s="234">
        <v>2979560</v>
      </c>
      <c r="M222" s="236">
        <v>0</v>
      </c>
      <c r="N222" s="236">
        <v>1</v>
      </c>
      <c r="O222" s="236"/>
      <c r="P222" s="236"/>
    </row>
    <row r="223" spans="1:16" ht="21.75" customHeight="1" x14ac:dyDescent="0.2">
      <c r="A223" s="227"/>
      <c r="B223" s="237" t="s">
        <v>332</v>
      </c>
      <c r="C223" s="238"/>
      <c r="D223" s="229"/>
      <c r="E223" s="237" t="s">
        <v>178</v>
      </c>
      <c r="F223" s="238" t="s">
        <v>653</v>
      </c>
      <c r="G223" s="238" t="s">
        <v>665</v>
      </c>
      <c r="H223" s="238" t="s">
        <v>331</v>
      </c>
      <c r="I223" s="229" t="s">
        <v>667</v>
      </c>
      <c r="J223" s="234">
        <v>3104560</v>
      </c>
      <c r="K223" s="234">
        <v>125000</v>
      </c>
      <c r="L223" s="234">
        <v>2979560</v>
      </c>
      <c r="M223" s="236">
        <v>0</v>
      </c>
      <c r="N223" s="236">
        <v>1</v>
      </c>
      <c r="O223" s="236"/>
      <c r="P223" s="236"/>
    </row>
    <row r="224" spans="1:16" ht="21.75" customHeight="1" x14ac:dyDescent="0.2">
      <c r="A224" s="227"/>
      <c r="B224" s="237" t="s">
        <v>329</v>
      </c>
      <c r="C224" s="238"/>
      <c r="D224" s="229"/>
      <c r="E224" s="237" t="s">
        <v>178</v>
      </c>
      <c r="F224" s="238" t="s">
        <v>653</v>
      </c>
      <c r="G224" s="238" t="s">
        <v>665</v>
      </c>
      <c r="H224" s="238" t="s">
        <v>328</v>
      </c>
      <c r="I224" s="229" t="s">
        <v>666</v>
      </c>
      <c r="J224" s="234">
        <v>3104560</v>
      </c>
      <c r="K224" s="234">
        <v>125000</v>
      </c>
      <c r="L224" s="234">
        <v>2979560</v>
      </c>
      <c r="M224" s="236">
        <v>0</v>
      </c>
      <c r="N224" s="236">
        <v>1</v>
      </c>
      <c r="O224" s="236"/>
      <c r="P224" s="236"/>
    </row>
    <row r="225" spans="1:16" ht="12.75" customHeight="1" x14ac:dyDescent="0.2">
      <c r="A225" s="227"/>
      <c r="B225" s="237" t="s">
        <v>326</v>
      </c>
      <c r="C225" s="238"/>
      <c r="D225" s="229"/>
      <c r="E225" s="237" t="s">
        <v>178</v>
      </c>
      <c r="F225" s="238" t="s">
        <v>653</v>
      </c>
      <c r="G225" s="238" t="s">
        <v>665</v>
      </c>
      <c r="H225" s="238" t="s">
        <v>325</v>
      </c>
      <c r="I225" s="229" t="s">
        <v>664</v>
      </c>
      <c r="J225" s="234">
        <v>3104560</v>
      </c>
      <c r="K225" s="234">
        <v>125000</v>
      </c>
      <c r="L225" s="234">
        <v>2979560</v>
      </c>
      <c r="M225" s="236">
        <v>0</v>
      </c>
      <c r="N225" s="236" t="s">
        <v>177</v>
      </c>
      <c r="O225" s="236"/>
      <c r="P225" s="236"/>
    </row>
    <row r="226" spans="1:16" ht="12.75" customHeight="1" x14ac:dyDescent="0.2">
      <c r="A226" s="227"/>
      <c r="B226" s="237" t="s">
        <v>267</v>
      </c>
      <c r="C226" s="238"/>
      <c r="D226" s="229"/>
      <c r="E226" s="237" t="s">
        <v>178</v>
      </c>
      <c r="F226" s="238" t="s">
        <v>653</v>
      </c>
      <c r="G226" s="238" t="s">
        <v>266</v>
      </c>
      <c r="H226" s="238" t="s">
        <v>177</v>
      </c>
      <c r="I226" s="229" t="s">
        <v>658</v>
      </c>
      <c r="J226" s="234">
        <v>6336525</v>
      </c>
      <c r="K226" s="234" t="s">
        <v>174</v>
      </c>
      <c r="L226" s="234">
        <v>6336525</v>
      </c>
      <c r="M226" s="236">
        <v>0</v>
      </c>
      <c r="N226" s="236">
        <v>1</v>
      </c>
      <c r="O226" s="236"/>
      <c r="P226" s="236"/>
    </row>
    <row r="227" spans="1:16" ht="63.75" customHeight="1" x14ac:dyDescent="0.2">
      <c r="A227" s="227"/>
      <c r="B227" s="237" t="s">
        <v>657</v>
      </c>
      <c r="C227" s="238"/>
      <c r="D227" s="229"/>
      <c r="E227" s="237" t="s">
        <v>178</v>
      </c>
      <c r="F227" s="238" t="s">
        <v>653</v>
      </c>
      <c r="G227" s="238" t="s">
        <v>652</v>
      </c>
      <c r="H227" s="238" t="s">
        <v>177</v>
      </c>
      <c r="I227" s="229" t="s">
        <v>656</v>
      </c>
      <c r="J227" s="234">
        <v>708000</v>
      </c>
      <c r="K227" s="234" t="s">
        <v>174</v>
      </c>
      <c r="L227" s="234">
        <v>708000</v>
      </c>
      <c r="M227" s="236">
        <v>0</v>
      </c>
      <c r="N227" s="236">
        <v>1</v>
      </c>
      <c r="O227" s="236"/>
      <c r="P227" s="236"/>
    </row>
    <row r="228" spans="1:16" ht="21.75" customHeight="1" x14ac:dyDescent="0.2">
      <c r="A228" s="227"/>
      <c r="B228" s="237" t="s">
        <v>332</v>
      </c>
      <c r="C228" s="238"/>
      <c r="D228" s="229"/>
      <c r="E228" s="237" t="s">
        <v>178</v>
      </c>
      <c r="F228" s="238" t="s">
        <v>653</v>
      </c>
      <c r="G228" s="238" t="s">
        <v>652</v>
      </c>
      <c r="H228" s="238" t="s">
        <v>331</v>
      </c>
      <c r="I228" s="229" t="s">
        <v>655</v>
      </c>
      <c r="J228" s="234">
        <v>708000</v>
      </c>
      <c r="K228" s="234" t="s">
        <v>174</v>
      </c>
      <c r="L228" s="234">
        <v>708000</v>
      </c>
      <c r="M228" s="236">
        <v>0</v>
      </c>
      <c r="N228" s="236">
        <v>1</v>
      </c>
      <c r="O228" s="236"/>
      <c r="P228" s="236"/>
    </row>
    <row r="229" spans="1:16" ht="21.75" customHeight="1" x14ac:dyDescent="0.2">
      <c r="A229" s="227"/>
      <c r="B229" s="237" t="s">
        <v>329</v>
      </c>
      <c r="C229" s="238"/>
      <c r="D229" s="229"/>
      <c r="E229" s="237" t="s">
        <v>178</v>
      </c>
      <c r="F229" s="238" t="s">
        <v>653</v>
      </c>
      <c r="G229" s="238" t="s">
        <v>652</v>
      </c>
      <c r="H229" s="238" t="s">
        <v>328</v>
      </c>
      <c r="I229" s="229" t="s">
        <v>654</v>
      </c>
      <c r="J229" s="234">
        <v>708000</v>
      </c>
      <c r="K229" s="234" t="s">
        <v>174</v>
      </c>
      <c r="L229" s="234">
        <v>708000</v>
      </c>
      <c r="M229" s="236">
        <v>0</v>
      </c>
      <c r="N229" s="236">
        <v>1</v>
      </c>
      <c r="O229" s="236"/>
      <c r="P229" s="236"/>
    </row>
    <row r="230" spans="1:16" ht="12.75" customHeight="1" x14ac:dyDescent="0.2">
      <c r="A230" s="227"/>
      <c r="B230" s="237" t="s">
        <v>326</v>
      </c>
      <c r="C230" s="238"/>
      <c r="D230" s="229"/>
      <c r="E230" s="237" t="s">
        <v>178</v>
      </c>
      <c r="F230" s="238" t="s">
        <v>653</v>
      </c>
      <c r="G230" s="238" t="s">
        <v>652</v>
      </c>
      <c r="H230" s="238" t="s">
        <v>325</v>
      </c>
      <c r="I230" s="229" t="s">
        <v>651</v>
      </c>
      <c r="J230" s="234">
        <v>708000</v>
      </c>
      <c r="K230" s="234" t="s">
        <v>174</v>
      </c>
      <c r="L230" s="234">
        <v>708000</v>
      </c>
      <c r="M230" s="236">
        <v>0</v>
      </c>
      <c r="N230" s="236" t="s">
        <v>177</v>
      </c>
      <c r="O230" s="236"/>
      <c r="P230" s="236"/>
    </row>
    <row r="231" spans="1:16" ht="21.75" customHeight="1" x14ac:dyDescent="0.2">
      <c r="A231" s="227"/>
      <c r="B231" s="237" t="s">
        <v>1302</v>
      </c>
      <c r="C231" s="238"/>
      <c r="D231" s="229"/>
      <c r="E231" s="237" t="s">
        <v>178</v>
      </c>
      <c r="F231" s="238" t="s">
        <v>653</v>
      </c>
      <c r="G231" s="238" t="s">
        <v>1303</v>
      </c>
      <c r="H231" s="238" t="s">
        <v>177</v>
      </c>
      <c r="I231" s="229" t="s">
        <v>1304</v>
      </c>
      <c r="J231" s="234">
        <v>5628525</v>
      </c>
      <c r="K231" s="234" t="s">
        <v>174</v>
      </c>
      <c r="L231" s="234">
        <v>5628525</v>
      </c>
      <c r="M231" s="236">
        <v>0</v>
      </c>
      <c r="N231" s="236">
        <v>1</v>
      </c>
      <c r="O231" s="236"/>
      <c r="P231" s="236"/>
    </row>
    <row r="232" spans="1:16" ht="21.75" customHeight="1" x14ac:dyDescent="0.2">
      <c r="A232" s="227"/>
      <c r="B232" s="237" t="s">
        <v>332</v>
      </c>
      <c r="C232" s="238"/>
      <c r="D232" s="229"/>
      <c r="E232" s="237" t="s">
        <v>178</v>
      </c>
      <c r="F232" s="238" t="s">
        <v>653</v>
      </c>
      <c r="G232" s="238" t="s">
        <v>1303</v>
      </c>
      <c r="H232" s="238" t="s">
        <v>331</v>
      </c>
      <c r="I232" s="229" t="s">
        <v>1305</v>
      </c>
      <c r="J232" s="234">
        <v>5628525</v>
      </c>
      <c r="K232" s="234" t="s">
        <v>174</v>
      </c>
      <c r="L232" s="234">
        <v>5628525</v>
      </c>
      <c r="M232" s="236">
        <v>0</v>
      </c>
      <c r="N232" s="236">
        <v>1</v>
      </c>
      <c r="O232" s="236"/>
      <c r="P232" s="236"/>
    </row>
    <row r="233" spans="1:16" ht="21.75" customHeight="1" x14ac:dyDescent="0.2">
      <c r="A233" s="227"/>
      <c r="B233" s="237" t="s">
        <v>329</v>
      </c>
      <c r="C233" s="238"/>
      <c r="D233" s="229"/>
      <c r="E233" s="237" t="s">
        <v>178</v>
      </c>
      <c r="F233" s="238" t="s">
        <v>653</v>
      </c>
      <c r="G233" s="238" t="s">
        <v>1303</v>
      </c>
      <c r="H233" s="238" t="s">
        <v>328</v>
      </c>
      <c r="I233" s="229" t="s">
        <v>1306</v>
      </c>
      <c r="J233" s="234">
        <v>5628525</v>
      </c>
      <c r="K233" s="234" t="s">
        <v>174</v>
      </c>
      <c r="L233" s="234">
        <v>5628525</v>
      </c>
      <c r="M233" s="236">
        <v>0</v>
      </c>
      <c r="N233" s="236">
        <v>1</v>
      </c>
      <c r="O233" s="236"/>
      <c r="P233" s="236"/>
    </row>
    <row r="234" spans="1:16" ht="12.75" customHeight="1" x14ac:dyDescent="0.2">
      <c r="A234" s="227"/>
      <c r="B234" s="237" t="s">
        <v>326</v>
      </c>
      <c r="C234" s="238"/>
      <c r="D234" s="229"/>
      <c r="E234" s="237" t="s">
        <v>178</v>
      </c>
      <c r="F234" s="238" t="s">
        <v>653</v>
      </c>
      <c r="G234" s="238" t="s">
        <v>1303</v>
      </c>
      <c r="H234" s="238" t="s">
        <v>325</v>
      </c>
      <c r="I234" s="229" t="s">
        <v>1307</v>
      </c>
      <c r="J234" s="234">
        <v>5628525</v>
      </c>
      <c r="K234" s="234" t="s">
        <v>174</v>
      </c>
      <c r="L234" s="234">
        <v>5628525</v>
      </c>
      <c r="M234" s="236">
        <v>0</v>
      </c>
      <c r="N234" s="236" t="s">
        <v>177</v>
      </c>
      <c r="O234" s="236"/>
      <c r="P234" s="236"/>
    </row>
    <row r="235" spans="1:16" ht="21.75" customHeight="1" x14ac:dyDescent="0.2">
      <c r="A235" s="227"/>
      <c r="B235" s="237" t="s">
        <v>1308</v>
      </c>
      <c r="C235" s="238"/>
      <c r="D235" s="229"/>
      <c r="E235" s="237" t="s">
        <v>178</v>
      </c>
      <c r="F235" s="238" t="s">
        <v>1309</v>
      </c>
      <c r="G235" s="238" t="s">
        <v>177</v>
      </c>
      <c r="H235" s="238" t="s">
        <v>177</v>
      </c>
      <c r="I235" s="229" t="s">
        <v>1377</v>
      </c>
      <c r="J235" s="234">
        <v>5212950</v>
      </c>
      <c r="K235" s="234" t="s">
        <v>174</v>
      </c>
      <c r="L235" s="234">
        <v>5212950</v>
      </c>
      <c r="M235" s="236">
        <v>0</v>
      </c>
      <c r="N235" s="236">
        <v>1</v>
      </c>
      <c r="O235" s="236"/>
      <c r="P235" s="236"/>
    </row>
    <row r="236" spans="1:16" ht="12.75" customHeight="1" x14ac:dyDescent="0.2">
      <c r="A236" s="227"/>
      <c r="B236" s="237" t="s">
        <v>267</v>
      </c>
      <c r="C236" s="238"/>
      <c r="D236" s="229"/>
      <c r="E236" s="237" t="s">
        <v>178</v>
      </c>
      <c r="F236" s="238" t="s">
        <v>1309</v>
      </c>
      <c r="G236" s="238" t="s">
        <v>266</v>
      </c>
      <c r="H236" s="238" t="s">
        <v>177</v>
      </c>
      <c r="I236" s="229" t="s">
        <v>1378</v>
      </c>
      <c r="J236" s="234">
        <v>5212950</v>
      </c>
      <c r="K236" s="234" t="s">
        <v>174</v>
      </c>
      <c r="L236" s="234">
        <v>5212950</v>
      </c>
      <c r="M236" s="236">
        <v>0</v>
      </c>
      <c r="N236" s="236">
        <v>1</v>
      </c>
      <c r="O236" s="236"/>
      <c r="P236" s="236"/>
    </row>
    <row r="237" spans="1:16" ht="12.75" customHeight="1" x14ac:dyDescent="0.2">
      <c r="A237" s="227"/>
      <c r="B237" s="237" t="s">
        <v>1379</v>
      </c>
      <c r="C237" s="238"/>
      <c r="D237" s="229"/>
      <c r="E237" s="237" t="s">
        <v>178</v>
      </c>
      <c r="F237" s="238" t="s">
        <v>1309</v>
      </c>
      <c r="G237" s="238" t="s">
        <v>1380</v>
      </c>
      <c r="H237" s="238" t="s">
        <v>177</v>
      </c>
      <c r="I237" s="229" t="s">
        <v>1381</v>
      </c>
      <c r="J237" s="234">
        <v>5212950</v>
      </c>
      <c r="K237" s="234" t="s">
        <v>174</v>
      </c>
      <c r="L237" s="234">
        <v>5212950</v>
      </c>
      <c r="M237" s="236">
        <v>0</v>
      </c>
      <c r="N237" s="236">
        <v>1</v>
      </c>
      <c r="O237" s="236"/>
      <c r="P237" s="236"/>
    </row>
    <row r="238" spans="1:16" ht="21.75" customHeight="1" x14ac:dyDescent="0.2">
      <c r="A238" s="227"/>
      <c r="B238" s="237" t="s">
        <v>332</v>
      </c>
      <c r="C238" s="238"/>
      <c r="D238" s="229"/>
      <c r="E238" s="237" t="s">
        <v>178</v>
      </c>
      <c r="F238" s="238" t="s">
        <v>1309</v>
      </c>
      <c r="G238" s="238" t="s">
        <v>1380</v>
      </c>
      <c r="H238" s="238" t="s">
        <v>331</v>
      </c>
      <c r="I238" s="229" t="s">
        <v>1382</v>
      </c>
      <c r="J238" s="234">
        <v>5212950</v>
      </c>
      <c r="K238" s="234" t="s">
        <v>174</v>
      </c>
      <c r="L238" s="234">
        <v>5212950</v>
      </c>
      <c r="M238" s="236">
        <v>0</v>
      </c>
      <c r="N238" s="236">
        <v>1</v>
      </c>
      <c r="O238" s="236"/>
      <c r="P238" s="236"/>
    </row>
    <row r="239" spans="1:16" ht="21.75" customHeight="1" x14ac:dyDescent="0.2">
      <c r="A239" s="227"/>
      <c r="B239" s="237" t="s">
        <v>329</v>
      </c>
      <c r="C239" s="238"/>
      <c r="D239" s="229"/>
      <c r="E239" s="237" t="s">
        <v>178</v>
      </c>
      <c r="F239" s="238" t="s">
        <v>1309</v>
      </c>
      <c r="G239" s="238" t="s">
        <v>1380</v>
      </c>
      <c r="H239" s="238" t="s">
        <v>328</v>
      </c>
      <c r="I239" s="229" t="s">
        <v>1383</v>
      </c>
      <c r="J239" s="234">
        <v>5212950</v>
      </c>
      <c r="K239" s="234" t="s">
        <v>174</v>
      </c>
      <c r="L239" s="234">
        <v>5212950</v>
      </c>
      <c r="M239" s="236">
        <v>0</v>
      </c>
      <c r="N239" s="236">
        <v>1</v>
      </c>
      <c r="O239" s="236"/>
      <c r="P239" s="236"/>
    </row>
    <row r="240" spans="1:16" ht="12.75" customHeight="1" x14ac:dyDescent="0.2">
      <c r="A240" s="227"/>
      <c r="B240" s="237" t="s">
        <v>326</v>
      </c>
      <c r="C240" s="238"/>
      <c r="D240" s="229"/>
      <c r="E240" s="237" t="s">
        <v>178</v>
      </c>
      <c r="F240" s="238" t="s">
        <v>1309</v>
      </c>
      <c r="G240" s="238" t="s">
        <v>1380</v>
      </c>
      <c r="H240" s="238" t="s">
        <v>325</v>
      </c>
      <c r="I240" s="229" t="s">
        <v>1384</v>
      </c>
      <c r="J240" s="234">
        <v>5212950</v>
      </c>
      <c r="K240" s="234" t="s">
        <v>174</v>
      </c>
      <c r="L240" s="234">
        <v>5212950</v>
      </c>
      <c r="M240" s="236">
        <v>0</v>
      </c>
      <c r="N240" s="236" t="s">
        <v>177</v>
      </c>
      <c r="O240" s="236"/>
      <c r="P240" s="236"/>
    </row>
    <row r="241" spans="1:16" ht="12.75" customHeight="1" x14ac:dyDescent="0.2">
      <c r="A241" s="227"/>
      <c r="B241" s="237" t="s">
        <v>412</v>
      </c>
      <c r="C241" s="238"/>
      <c r="D241" s="229"/>
      <c r="E241" s="237" t="s">
        <v>178</v>
      </c>
      <c r="F241" s="238" t="s">
        <v>411</v>
      </c>
      <c r="G241" s="238" t="s">
        <v>177</v>
      </c>
      <c r="H241" s="238" t="s">
        <v>177</v>
      </c>
      <c r="I241" s="229" t="s">
        <v>650</v>
      </c>
      <c r="J241" s="234">
        <v>23000</v>
      </c>
      <c r="K241" s="234" t="s">
        <v>174</v>
      </c>
      <c r="L241" s="234">
        <v>23000</v>
      </c>
      <c r="M241" s="236">
        <v>0</v>
      </c>
      <c r="N241" s="236">
        <v>1</v>
      </c>
      <c r="O241" s="236"/>
      <c r="P241" s="236"/>
    </row>
    <row r="242" spans="1:16" ht="12.75" customHeight="1" x14ac:dyDescent="0.2">
      <c r="A242" s="227"/>
      <c r="B242" s="237" t="s">
        <v>649</v>
      </c>
      <c r="C242" s="238"/>
      <c r="D242" s="229"/>
      <c r="E242" s="237" t="s">
        <v>178</v>
      </c>
      <c r="F242" s="238" t="s">
        <v>642</v>
      </c>
      <c r="G242" s="238" t="s">
        <v>177</v>
      </c>
      <c r="H242" s="238" t="s">
        <v>177</v>
      </c>
      <c r="I242" s="229" t="s">
        <v>648</v>
      </c>
      <c r="J242" s="234">
        <v>23000</v>
      </c>
      <c r="K242" s="234" t="s">
        <v>174</v>
      </c>
      <c r="L242" s="234">
        <v>23000</v>
      </c>
      <c r="M242" s="236">
        <v>0</v>
      </c>
      <c r="N242" s="236">
        <v>1</v>
      </c>
      <c r="O242" s="236"/>
      <c r="P242" s="236"/>
    </row>
    <row r="243" spans="1:16" ht="32.25" customHeight="1" x14ac:dyDescent="0.2">
      <c r="A243" s="227"/>
      <c r="B243" s="237" t="s">
        <v>1255</v>
      </c>
      <c r="C243" s="238"/>
      <c r="D243" s="229"/>
      <c r="E243" s="237" t="s">
        <v>178</v>
      </c>
      <c r="F243" s="238" t="s">
        <v>642</v>
      </c>
      <c r="G243" s="238" t="s">
        <v>589</v>
      </c>
      <c r="H243" s="238" t="s">
        <v>177</v>
      </c>
      <c r="I243" s="229" t="s">
        <v>647</v>
      </c>
      <c r="J243" s="234">
        <v>23000</v>
      </c>
      <c r="K243" s="234" t="s">
        <v>174</v>
      </c>
      <c r="L243" s="234">
        <v>23000</v>
      </c>
      <c r="M243" s="236">
        <v>0</v>
      </c>
      <c r="N243" s="236">
        <v>1</v>
      </c>
      <c r="O243" s="236"/>
      <c r="P243" s="236"/>
    </row>
    <row r="244" spans="1:16" ht="12.75" customHeight="1" x14ac:dyDescent="0.2">
      <c r="A244" s="227"/>
      <c r="B244" s="237" t="s">
        <v>646</v>
      </c>
      <c r="C244" s="238"/>
      <c r="D244" s="229"/>
      <c r="E244" s="237" t="s">
        <v>178</v>
      </c>
      <c r="F244" s="238" t="s">
        <v>642</v>
      </c>
      <c r="G244" s="238" t="s">
        <v>641</v>
      </c>
      <c r="H244" s="238" t="s">
        <v>177</v>
      </c>
      <c r="I244" s="229" t="s">
        <v>645</v>
      </c>
      <c r="J244" s="234">
        <v>23000</v>
      </c>
      <c r="K244" s="234" t="s">
        <v>174</v>
      </c>
      <c r="L244" s="234">
        <v>23000</v>
      </c>
      <c r="M244" s="236">
        <v>0</v>
      </c>
      <c r="N244" s="236">
        <v>1</v>
      </c>
      <c r="O244" s="236"/>
      <c r="P244" s="236"/>
    </row>
    <row r="245" spans="1:16" ht="21.75" customHeight="1" x14ac:dyDescent="0.2">
      <c r="A245" s="227"/>
      <c r="B245" s="237" t="s">
        <v>332</v>
      </c>
      <c r="C245" s="238"/>
      <c r="D245" s="229"/>
      <c r="E245" s="237" t="s">
        <v>178</v>
      </c>
      <c r="F245" s="238" t="s">
        <v>642</v>
      </c>
      <c r="G245" s="238" t="s">
        <v>641</v>
      </c>
      <c r="H245" s="238" t="s">
        <v>331</v>
      </c>
      <c r="I245" s="229" t="s">
        <v>644</v>
      </c>
      <c r="J245" s="234">
        <v>23000</v>
      </c>
      <c r="K245" s="234" t="s">
        <v>174</v>
      </c>
      <c r="L245" s="234">
        <v>23000</v>
      </c>
      <c r="M245" s="236">
        <v>0</v>
      </c>
      <c r="N245" s="236">
        <v>1</v>
      </c>
      <c r="O245" s="236"/>
      <c r="P245" s="236"/>
    </row>
    <row r="246" spans="1:16" ht="21.75" customHeight="1" x14ac:dyDescent="0.2">
      <c r="A246" s="227"/>
      <c r="B246" s="237" t="s">
        <v>329</v>
      </c>
      <c r="C246" s="238"/>
      <c r="D246" s="229"/>
      <c r="E246" s="237" t="s">
        <v>178</v>
      </c>
      <c r="F246" s="238" t="s">
        <v>642</v>
      </c>
      <c r="G246" s="238" t="s">
        <v>641</v>
      </c>
      <c r="H246" s="238" t="s">
        <v>328</v>
      </c>
      <c r="I246" s="229" t="s">
        <v>643</v>
      </c>
      <c r="J246" s="234">
        <v>23000</v>
      </c>
      <c r="K246" s="234" t="s">
        <v>174</v>
      </c>
      <c r="L246" s="234">
        <v>23000</v>
      </c>
      <c r="M246" s="236">
        <v>0</v>
      </c>
      <c r="N246" s="236">
        <v>1</v>
      </c>
      <c r="O246" s="236"/>
      <c r="P246" s="236"/>
    </row>
    <row r="247" spans="1:16" ht="12.75" customHeight="1" x14ac:dyDescent="0.2">
      <c r="A247" s="227"/>
      <c r="B247" s="237" t="s">
        <v>326</v>
      </c>
      <c r="C247" s="238"/>
      <c r="D247" s="229"/>
      <c r="E247" s="237" t="s">
        <v>178</v>
      </c>
      <c r="F247" s="238" t="s">
        <v>642</v>
      </c>
      <c r="G247" s="238" t="s">
        <v>641</v>
      </c>
      <c r="H247" s="238" t="s">
        <v>325</v>
      </c>
      <c r="I247" s="229" t="s">
        <v>640</v>
      </c>
      <c r="J247" s="234">
        <v>23000</v>
      </c>
      <c r="K247" s="234" t="s">
        <v>174</v>
      </c>
      <c r="L247" s="234">
        <v>23000</v>
      </c>
      <c r="M247" s="236">
        <v>0</v>
      </c>
      <c r="N247" s="236" t="s">
        <v>177</v>
      </c>
      <c r="O247" s="236"/>
      <c r="P247" s="236"/>
    </row>
    <row r="248" spans="1:16" ht="12.75" customHeight="1" x14ac:dyDescent="0.2">
      <c r="A248" s="227"/>
      <c r="B248" s="237" t="s">
        <v>625</v>
      </c>
      <c r="C248" s="238"/>
      <c r="D248" s="229"/>
      <c r="E248" s="237" t="s">
        <v>178</v>
      </c>
      <c r="F248" s="238" t="s">
        <v>624</v>
      </c>
      <c r="G248" s="238" t="s">
        <v>177</v>
      </c>
      <c r="H248" s="238" t="s">
        <v>177</v>
      </c>
      <c r="I248" s="229" t="s">
        <v>623</v>
      </c>
      <c r="J248" s="234">
        <v>1964532.5</v>
      </c>
      <c r="K248" s="234">
        <v>330031.48</v>
      </c>
      <c r="L248" s="234">
        <v>1634501.02</v>
      </c>
      <c r="M248" s="236">
        <v>0</v>
      </c>
      <c r="N248" s="236">
        <v>1</v>
      </c>
      <c r="O248" s="236"/>
      <c r="P248" s="236"/>
    </row>
    <row r="249" spans="1:16" ht="12.75" customHeight="1" x14ac:dyDescent="0.2">
      <c r="A249" s="227"/>
      <c r="B249" s="237" t="s">
        <v>622</v>
      </c>
      <c r="C249" s="238"/>
      <c r="D249" s="229"/>
      <c r="E249" s="237" t="s">
        <v>178</v>
      </c>
      <c r="F249" s="238" t="s">
        <v>612</v>
      </c>
      <c r="G249" s="238" t="s">
        <v>177</v>
      </c>
      <c r="H249" s="238" t="s">
        <v>177</v>
      </c>
      <c r="I249" s="229" t="s">
        <v>621</v>
      </c>
      <c r="J249" s="234">
        <v>1964532.5</v>
      </c>
      <c r="K249" s="234">
        <v>330031.48</v>
      </c>
      <c r="L249" s="234">
        <v>1634501.02</v>
      </c>
      <c r="M249" s="236">
        <v>0</v>
      </c>
      <c r="N249" s="236">
        <v>1</v>
      </c>
      <c r="O249" s="236"/>
      <c r="P249" s="236"/>
    </row>
    <row r="250" spans="1:16" ht="12.75" customHeight="1" x14ac:dyDescent="0.2">
      <c r="A250" s="227"/>
      <c r="B250" s="237" t="s">
        <v>267</v>
      </c>
      <c r="C250" s="238"/>
      <c r="D250" s="229"/>
      <c r="E250" s="237" t="s">
        <v>178</v>
      </c>
      <c r="F250" s="238" t="s">
        <v>612</v>
      </c>
      <c r="G250" s="238" t="s">
        <v>266</v>
      </c>
      <c r="H250" s="238" t="s">
        <v>177</v>
      </c>
      <c r="I250" s="229" t="s">
        <v>620</v>
      </c>
      <c r="J250" s="234">
        <v>1964532.5</v>
      </c>
      <c r="K250" s="234">
        <v>330031.48</v>
      </c>
      <c r="L250" s="234">
        <v>1634501.02</v>
      </c>
      <c r="M250" s="236">
        <v>0</v>
      </c>
      <c r="N250" s="236">
        <v>1</v>
      </c>
      <c r="O250" s="236"/>
      <c r="P250" s="236"/>
    </row>
    <row r="251" spans="1:16" ht="12.75" customHeight="1" x14ac:dyDescent="0.2">
      <c r="A251" s="227"/>
      <c r="B251" s="237" t="s">
        <v>619</v>
      </c>
      <c r="C251" s="238"/>
      <c r="D251" s="229"/>
      <c r="E251" s="237" t="s">
        <v>178</v>
      </c>
      <c r="F251" s="238" t="s">
        <v>612</v>
      </c>
      <c r="G251" s="238" t="s">
        <v>611</v>
      </c>
      <c r="H251" s="238" t="s">
        <v>177</v>
      </c>
      <c r="I251" s="229" t="s">
        <v>618</v>
      </c>
      <c r="J251" s="234">
        <v>1964532.5</v>
      </c>
      <c r="K251" s="234">
        <v>330031.48</v>
      </c>
      <c r="L251" s="234">
        <v>1634501.02</v>
      </c>
      <c r="M251" s="236">
        <v>0</v>
      </c>
      <c r="N251" s="236">
        <v>1</v>
      </c>
      <c r="O251" s="236"/>
      <c r="P251" s="236"/>
    </row>
    <row r="252" spans="1:16" ht="12.75" customHeight="1" x14ac:dyDescent="0.2">
      <c r="A252" s="227"/>
      <c r="B252" s="237" t="s">
        <v>512</v>
      </c>
      <c r="C252" s="238"/>
      <c r="D252" s="229"/>
      <c r="E252" s="237" t="s">
        <v>178</v>
      </c>
      <c r="F252" s="238" t="s">
        <v>612</v>
      </c>
      <c r="G252" s="238" t="s">
        <v>611</v>
      </c>
      <c r="H252" s="238" t="s">
        <v>511</v>
      </c>
      <c r="I252" s="229" t="s">
        <v>617</v>
      </c>
      <c r="J252" s="234">
        <v>1964532.5</v>
      </c>
      <c r="K252" s="234">
        <v>330031.48</v>
      </c>
      <c r="L252" s="234">
        <v>1634501.02</v>
      </c>
      <c r="M252" s="236">
        <v>0</v>
      </c>
      <c r="N252" s="236">
        <v>1</v>
      </c>
      <c r="O252" s="236"/>
      <c r="P252" s="236"/>
    </row>
    <row r="253" spans="1:16" ht="21.75" customHeight="1" x14ac:dyDescent="0.2">
      <c r="A253" s="227"/>
      <c r="B253" s="237" t="s">
        <v>616</v>
      </c>
      <c r="C253" s="238"/>
      <c r="D253" s="229"/>
      <c r="E253" s="237" t="s">
        <v>178</v>
      </c>
      <c r="F253" s="238" t="s">
        <v>612</v>
      </c>
      <c r="G253" s="238" t="s">
        <v>611</v>
      </c>
      <c r="H253" s="238" t="s">
        <v>615</v>
      </c>
      <c r="I253" s="229" t="s">
        <v>614</v>
      </c>
      <c r="J253" s="234">
        <v>1964532.5</v>
      </c>
      <c r="K253" s="234">
        <v>330031.48</v>
      </c>
      <c r="L253" s="234">
        <v>1634501.02</v>
      </c>
      <c r="M253" s="236">
        <v>0</v>
      </c>
      <c r="N253" s="236">
        <v>1</v>
      </c>
      <c r="O253" s="236"/>
      <c r="P253" s="236"/>
    </row>
    <row r="254" spans="1:16" ht="12.75" customHeight="1" x14ac:dyDescent="0.2">
      <c r="A254" s="227"/>
      <c r="B254" s="237" t="s">
        <v>613</v>
      </c>
      <c r="C254" s="238"/>
      <c r="D254" s="229"/>
      <c r="E254" s="237" t="s">
        <v>178</v>
      </c>
      <c r="F254" s="238" t="s">
        <v>612</v>
      </c>
      <c r="G254" s="238" t="s">
        <v>611</v>
      </c>
      <c r="H254" s="238" t="s">
        <v>610</v>
      </c>
      <c r="I254" s="229" t="s">
        <v>609</v>
      </c>
      <c r="J254" s="234">
        <v>1964532.5</v>
      </c>
      <c r="K254" s="234">
        <v>330031.48</v>
      </c>
      <c r="L254" s="234">
        <v>1634501.02</v>
      </c>
      <c r="M254" s="236">
        <v>0</v>
      </c>
      <c r="N254" s="236" t="s">
        <v>177</v>
      </c>
      <c r="O254" s="236"/>
      <c r="P254" s="236"/>
    </row>
    <row r="255" spans="1:16" ht="12.75" customHeight="1" x14ac:dyDescent="0.2">
      <c r="A255" s="227"/>
      <c r="B255" s="237" t="s">
        <v>594</v>
      </c>
      <c r="C255" s="238"/>
      <c r="D255" s="229"/>
      <c r="E255" s="237" t="s">
        <v>178</v>
      </c>
      <c r="F255" s="238" t="s">
        <v>593</v>
      </c>
      <c r="G255" s="238" t="s">
        <v>177</v>
      </c>
      <c r="H255" s="238" t="s">
        <v>177</v>
      </c>
      <c r="I255" s="229" t="s">
        <v>592</v>
      </c>
      <c r="J255" s="234">
        <v>10000</v>
      </c>
      <c r="K255" s="234" t="s">
        <v>174</v>
      </c>
      <c r="L255" s="234">
        <v>10000</v>
      </c>
      <c r="M255" s="236">
        <v>0</v>
      </c>
      <c r="N255" s="236">
        <v>1</v>
      </c>
      <c r="O255" s="236"/>
      <c r="P255" s="236"/>
    </row>
    <row r="256" spans="1:16" ht="12.75" customHeight="1" x14ac:dyDescent="0.2">
      <c r="A256" s="227"/>
      <c r="B256" s="237" t="s">
        <v>591</v>
      </c>
      <c r="C256" s="238"/>
      <c r="D256" s="229"/>
      <c r="E256" s="237" t="s">
        <v>178</v>
      </c>
      <c r="F256" s="238" t="s">
        <v>583</v>
      </c>
      <c r="G256" s="238" t="s">
        <v>177</v>
      </c>
      <c r="H256" s="238" t="s">
        <v>177</v>
      </c>
      <c r="I256" s="229" t="s">
        <v>590</v>
      </c>
      <c r="J256" s="234">
        <v>10000</v>
      </c>
      <c r="K256" s="234" t="s">
        <v>174</v>
      </c>
      <c r="L256" s="234">
        <v>10000</v>
      </c>
      <c r="M256" s="236">
        <v>0</v>
      </c>
      <c r="N256" s="236">
        <v>1</v>
      </c>
      <c r="O256" s="236"/>
      <c r="P256" s="236"/>
    </row>
    <row r="257" spans="1:16" ht="32.25" customHeight="1" x14ac:dyDescent="0.2">
      <c r="A257" s="227"/>
      <c r="B257" s="237" t="s">
        <v>1255</v>
      </c>
      <c r="C257" s="238"/>
      <c r="D257" s="229"/>
      <c r="E257" s="237" t="s">
        <v>178</v>
      </c>
      <c r="F257" s="238" t="s">
        <v>583</v>
      </c>
      <c r="G257" s="238" t="s">
        <v>589</v>
      </c>
      <c r="H257" s="238" t="s">
        <v>177</v>
      </c>
      <c r="I257" s="229" t="s">
        <v>588</v>
      </c>
      <c r="J257" s="234">
        <v>10000</v>
      </c>
      <c r="K257" s="234" t="s">
        <v>174</v>
      </c>
      <c r="L257" s="234">
        <v>10000</v>
      </c>
      <c r="M257" s="236">
        <v>0</v>
      </c>
      <c r="N257" s="236">
        <v>1</v>
      </c>
      <c r="O257" s="236"/>
      <c r="P257" s="236"/>
    </row>
    <row r="258" spans="1:16" ht="21.75" customHeight="1" x14ac:dyDescent="0.2">
      <c r="A258" s="227"/>
      <c r="B258" s="237" t="s">
        <v>587</v>
      </c>
      <c r="C258" s="238"/>
      <c r="D258" s="229"/>
      <c r="E258" s="237" t="s">
        <v>178</v>
      </c>
      <c r="F258" s="238" t="s">
        <v>583</v>
      </c>
      <c r="G258" s="238" t="s">
        <v>582</v>
      </c>
      <c r="H258" s="238" t="s">
        <v>177</v>
      </c>
      <c r="I258" s="229" t="s">
        <v>586</v>
      </c>
      <c r="J258" s="234">
        <v>10000</v>
      </c>
      <c r="K258" s="234" t="s">
        <v>174</v>
      </c>
      <c r="L258" s="234">
        <v>10000</v>
      </c>
      <c r="M258" s="236">
        <v>0</v>
      </c>
      <c r="N258" s="236">
        <v>1</v>
      </c>
      <c r="O258" s="236"/>
      <c r="P258" s="236"/>
    </row>
    <row r="259" spans="1:16" ht="21.75" customHeight="1" x14ac:dyDescent="0.2">
      <c r="A259" s="227"/>
      <c r="B259" s="237" t="s">
        <v>332</v>
      </c>
      <c r="C259" s="238"/>
      <c r="D259" s="229"/>
      <c r="E259" s="237" t="s">
        <v>178</v>
      </c>
      <c r="F259" s="238" t="s">
        <v>583</v>
      </c>
      <c r="G259" s="238" t="s">
        <v>582</v>
      </c>
      <c r="H259" s="238" t="s">
        <v>331</v>
      </c>
      <c r="I259" s="229" t="s">
        <v>585</v>
      </c>
      <c r="J259" s="234">
        <v>10000</v>
      </c>
      <c r="K259" s="234" t="s">
        <v>174</v>
      </c>
      <c r="L259" s="234">
        <v>10000</v>
      </c>
      <c r="M259" s="236">
        <v>0</v>
      </c>
      <c r="N259" s="236">
        <v>1</v>
      </c>
      <c r="O259" s="236"/>
      <c r="P259" s="236"/>
    </row>
    <row r="260" spans="1:16" ht="21.75" customHeight="1" x14ac:dyDescent="0.2">
      <c r="A260" s="227"/>
      <c r="B260" s="237" t="s">
        <v>329</v>
      </c>
      <c r="C260" s="238"/>
      <c r="D260" s="229"/>
      <c r="E260" s="237" t="s">
        <v>178</v>
      </c>
      <c r="F260" s="238" t="s">
        <v>583</v>
      </c>
      <c r="G260" s="238" t="s">
        <v>582</v>
      </c>
      <c r="H260" s="238" t="s">
        <v>328</v>
      </c>
      <c r="I260" s="229" t="s">
        <v>584</v>
      </c>
      <c r="J260" s="234">
        <v>10000</v>
      </c>
      <c r="K260" s="234" t="s">
        <v>174</v>
      </c>
      <c r="L260" s="234">
        <v>10000</v>
      </c>
      <c r="M260" s="236">
        <v>0</v>
      </c>
      <c r="N260" s="236">
        <v>1</v>
      </c>
      <c r="O260" s="236"/>
      <c r="P260" s="236"/>
    </row>
    <row r="261" spans="1:16" ht="12.75" customHeight="1" x14ac:dyDescent="0.2">
      <c r="A261" s="227"/>
      <c r="B261" s="237" t="s">
        <v>326</v>
      </c>
      <c r="C261" s="238"/>
      <c r="D261" s="229"/>
      <c r="E261" s="237" t="s">
        <v>178</v>
      </c>
      <c r="F261" s="238" t="s">
        <v>583</v>
      </c>
      <c r="G261" s="238" t="s">
        <v>582</v>
      </c>
      <c r="H261" s="238" t="s">
        <v>325</v>
      </c>
      <c r="I261" s="229" t="s">
        <v>581</v>
      </c>
      <c r="J261" s="234">
        <v>10000</v>
      </c>
      <c r="K261" s="234" t="s">
        <v>174</v>
      </c>
      <c r="L261" s="234">
        <v>10000</v>
      </c>
      <c r="M261" s="236">
        <v>0</v>
      </c>
      <c r="N261" s="236" t="s">
        <v>177</v>
      </c>
      <c r="O261" s="236"/>
      <c r="P261" s="236"/>
    </row>
    <row r="262" spans="1:16" ht="12.75" customHeight="1" x14ac:dyDescent="0.2">
      <c r="A262" s="227"/>
      <c r="B262" s="237" t="s">
        <v>580</v>
      </c>
      <c r="C262" s="238"/>
      <c r="D262" s="229"/>
      <c r="E262" s="237" t="s">
        <v>508</v>
      </c>
      <c r="F262" s="238" t="s">
        <v>349</v>
      </c>
      <c r="G262" s="238" t="s">
        <v>177</v>
      </c>
      <c r="H262" s="238" t="s">
        <v>177</v>
      </c>
      <c r="I262" s="229" t="s">
        <v>579</v>
      </c>
      <c r="J262" s="234">
        <v>7270323.7999999998</v>
      </c>
      <c r="K262" s="234">
        <v>1641238.22</v>
      </c>
      <c r="L262" s="234">
        <v>5629085.5800000001</v>
      </c>
      <c r="M262" s="236">
        <v>0</v>
      </c>
      <c r="N262" s="236">
        <v>1</v>
      </c>
      <c r="O262" s="236"/>
      <c r="P262" s="236"/>
    </row>
    <row r="263" spans="1:16" ht="12.75" customHeight="1" x14ac:dyDescent="0.2">
      <c r="A263" s="227"/>
      <c r="B263" s="237" t="s">
        <v>347</v>
      </c>
      <c r="C263" s="238"/>
      <c r="D263" s="229"/>
      <c r="E263" s="237" t="s">
        <v>508</v>
      </c>
      <c r="F263" s="238" t="s">
        <v>346</v>
      </c>
      <c r="G263" s="238" t="s">
        <v>177</v>
      </c>
      <c r="H263" s="238" t="s">
        <v>177</v>
      </c>
      <c r="I263" s="229" t="s">
        <v>578</v>
      </c>
      <c r="J263" s="234">
        <v>7270323.7999999998</v>
      </c>
      <c r="K263" s="234">
        <v>1641238.22</v>
      </c>
      <c r="L263" s="234">
        <v>5629085.5800000001</v>
      </c>
      <c r="M263" s="236">
        <v>0</v>
      </c>
      <c r="N263" s="236">
        <v>1</v>
      </c>
      <c r="O263" s="236"/>
      <c r="P263" s="236"/>
    </row>
    <row r="264" spans="1:16" ht="42.75" customHeight="1" x14ac:dyDescent="0.2">
      <c r="A264" s="227"/>
      <c r="B264" s="237" t="s">
        <v>555</v>
      </c>
      <c r="C264" s="238"/>
      <c r="D264" s="229"/>
      <c r="E264" s="237" t="s">
        <v>508</v>
      </c>
      <c r="F264" s="238" t="s">
        <v>518</v>
      </c>
      <c r="G264" s="238" t="s">
        <v>177</v>
      </c>
      <c r="H264" s="238" t="s">
        <v>177</v>
      </c>
      <c r="I264" s="229" t="s">
        <v>554</v>
      </c>
      <c r="J264" s="234">
        <v>7270323.7999999998</v>
      </c>
      <c r="K264" s="234">
        <v>1641238.22</v>
      </c>
      <c r="L264" s="234">
        <v>5629085.5800000001</v>
      </c>
      <c r="M264" s="236">
        <v>0</v>
      </c>
      <c r="N264" s="236">
        <v>1</v>
      </c>
      <c r="O264" s="236"/>
      <c r="P264" s="236"/>
    </row>
    <row r="265" spans="1:16" ht="12.75" customHeight="1" x14ac:dyDescent="0.2">
      <c r="A265" s="227"/>
      <c r="B265" s="237" t="s">
        <v>267</v>
      </c>
      <c r="C265" s="238"/>
      <c r="D265" s="229"/>
      <c r="E265" s="237" t="s">
        <v>508</v>
      </c>
      <c r="F265" s="238" t="s">
        <v>518</v>
      </c>
      <c r="G265" s="238" t="s">
        <v>266</v>
      </c>
      <c r="H265" s="238" t="s">
        <v>177</v>
      </c>
      <c r="I265" s="229" t="s">
        <v>553</v>
      </c>
      <c r="J265" s="234">
        <v>7270323.7999999998</v>
      </c>
      <c r="K265" s="234">
        <v>1641238.22</v>
      </c>
      <c r="L265" s="234">
        <v>5629085.5800000001</v>
      </c>
      <c r="M265" s="236">
        <v>0</v>
      </c>
      <c r="N265" s="236">
        <v>1</v>
      </c>
      <c r="O265" s="236"/>
      <c r="P265" s="236"/>
    </row>
    <row r="266" spans="1:16" ht="21.75" customHeight="1" x14ac:dyDescent="0.2">
      <c r="A266" s="227"/>
      <c r="B266" s="237" t="s">
        <v>552</v>
      </c>
      <c r="C266" s="238"/>
      <c r="D266" s="229"/>
      <c r="E266" s="237" t="s">
        <v>508</v>
      </c>
      <c r="F266" s="238" t="s">
        <v>518</v>
      </c>
      <c r="G266" s="238" t="s">
        <v>546</v>
      </c>
      <c r="H266" s="238" t="s">
        <v>177</v>
      </c>
      <c r="I266" s="229" t="s">
        <v>551</v>
      </c>
      <c r="J266" s="234">
        <v>1890058.95</v>
      </c>
      <c r="K266" s="234">
        <v>481735.36</v>
      </c>
      <c r="L266" s="234">
        <v>1408323.59</v>
      </c>
      <c r="M266" s="236">
        <v>0</v>
      </c>
      <c r="N266" s="236">
        <v>1</v>
      </c>
      <c r="O266" s="236"/>
      <c r="P266" s="236"/>
    </row>
    <row r="267" spans="1:16" ht="53.25" customHeight="1" x14ac:dyDescent="0.2">
      <c r="A267" s="227"/>
      <c r="B267" s="237" t="s">
        <v>297</v>
      </c>
      <c r="C267" s="238"/>
      <c r="D267" s="229"/>
      <c r="E267" s="237" t="s">
        <v>508</v>
      </c>
      <c r="F267" s="238" t="s">
        <v>518</v>
      </c>
      <c r="G267" s="238" t="s">
        <v>546</v>
      </c>
      <c r="H267" s="238" t="s">
        <v>220</v>
      </c>
      <c r="I267" s="229" t="s">
        <v>550</v>
      </c>
      <c r="J267" s="234">
        <v>1890058.95</v>
      </c>
      <c r="K267" s="234">
        <v>481735.36</v>
      </c>
      <c r="L267" s="234">
        <v>1408323.59</v>
      </c>
      <c r="M267" s="236">
        <v>0</v>
      </c>
      <c r="N267" s="236">
        <v>1</v>
      </c>
      <c r="O267" s="236"/>
      <c r="P267" s="236"/>
    </row>
    <row r="268" spans="1:16" ht="21.75" customHeight="1" x14ac:dyDescent="0.2">
      <c r="A268" s="227"/>
      <c r="B268" s="237" t="s">
        <v>295</v>
      </c>
      <c r="C268" s="238"/>
      <c r="D268" s="229"/>
      <c r="E268" s="237" t="s">
        <v>508</v>
      </c>
      <c r="F268" s="238" t="s">
        <v>518</v>
      </c>
      <c r="G268" s="238" t="s">
        <v>546</v>
      </c>
      <c r="H268" s="238" t="s">
        <v>294</v>
      </c>
      <c r="I268" s="229" t="s">
        <v>549</v>
      </c>
      <c r="J268" s="234">
        <v>1890058.95</v>
      </c>
      <c r="K268" s="234">
        <v>481735.36</v>
      </c>
      <c r="L268" s="234">
        <v>1408323.59</v>
      </c>
      <c r="M268" s="236">
        <v>0</v>
      </c>
      <c r="N268" s="236">
        <v>1</v>
      </c>
      <c r="O268" s="236"/>
      <c r="P268" s="236"/>
    </row>
    <row r="269" spans="1:16" ht="21.75" customHeight="1" x14ac:dyDescent="0.2">
      <c r="A269" s="227"/>
      <c r="B269" s="237" t="s">
        <v>292</v>
      </c>
      <c r="C269" s="238"/>
      <c r="D269" s="229"/>
      <c r="E269" s="237" t="s">
        <v>508</v>
      </c>
      <c r="F269" s="238" t="s">
        <v>518</v>
      </c>
      <c r="G269" s="238" t="s">
        <v>546</v>
      </c>
      <c r="H269" s="238" t="s">
        <v>291</v>
      </c>
      <c r="I269" s="229" t="s">
        <v>548</v>
      </c>
      <c r="J269" s="234">
        <v>1365993.01</v>
      </c>
      <c r="K269" s="234">
        <v>322530.99</v>
      </c>
      <c r="L269" s="234">
        <v>1043462.02</v>
      </c>
      <c r="M269" s="236">
        <v>0</v>
      </c>
      <c r="N269" s="236" t="s">
        <v>177</v>
      </c>
      <c r="O269" s="236"/>
      <c r="P269" s="236"/>
    </row>
    <row r="270" spans="1:16" ht="32.25" customHeight="1" x14ac:dyDescent="0.2">
      <c r="A270" s="227"/>
      <c r="B270" s="237" t="s">
        <v>336</v>
      </c>
      <c r="C270" s="238"/>
      <c r="D270" s="229"/>
      <c r="E270" s="237" t="s">
        <v>508</v>
      </c>
      <c r="F270" s="238" t="s">
        <v>518</v>
      </c>
      <c r="G270" s="238" t="s">
        <v>546</v>
      </c>
      <c r="H270" s="238" t="s">
        <v>335</v>
      </c>
      <c r="I270" s="229" t="s">
        <v>547</v>
      </c>
      <c r="J270" s="234">
        <v>215777.24</v>
      </c>
      <c r="K270" s="234">
        <v>61800</v>
      </c>
      <c r="L270" s="234">
        <v>153977.24</v>
      </c>
      <c r="M270" s="236">
        <v>0</v>
      </c>
      <c r="N270" s="236" t="s">
        <v>177</v>
      </c>
      <c r="O270" s="236"/>
      <c r="P270" s="236"/>
    </row>
    <row r="271" spans="1:16" ht="32.25" customHeight="1" x14ac:dyDescent="0.2">
      <c r="A271" s="227"/>
      <c r="B271" s="237" t="s">
        <v>289</v>
      </c>
      <c r="C271" s="238"/>
      <c r="D271" s="229"/>
      <c r="E271" s="237" t="s">
        <v>508</v>
      </c>
      <c r="F271" s="238" t="s">
        <v>518</v>
      </c>
      <c r="G271" s="238" t="s">
        <v>546</v>
      </c>
      <c r="H271" s="238" t="s">
        <v>286</v>
      </c>
      <c r="I271" s="229" t="s">
        <v>545</v>
      </c>
      <c r="J271" s="234">
        <v>308288.7</v>
      </c>
      <c r="K271" s="234">
        <v>97404.37</v>
      </c>
      <c r="L271" s="234">
        <v>210884.33</v>
      </c>
      <c r="M271" s="236">
        <v>0</v>
      </c>
      <c r="N271" s="236" t="s">
        <v>177</v>
      </c>
      <c r="O271" s="236"/>
      <c r="P271" s="236"/>
    </row>
    <row r="272" spans="1:16" ht="12.75" customHeight="1" x14ac:dyDescent="0.2">
      <c r="A272" s="227"/>
      <c r="B272" s="237" t="s">
        <v>341</v>
      </c>
      <c r="C272" s="238"/>
      <c r="D272" s="229"/>
      <c r="E272" s="237" t="s">
        <v>508</v>
      </c>
      <c r="F272" s="238" t="s">
        <v>518</v>
      </c>
      <c r="G272" s="238" t="s">
        <v>316</v>
      </c>
      <c r="H272" s="238" t="s">
        <v>177</v>
      </c>
      <c r="I272" s="229" t="s">
        <v>544</v>
      </c>
      <c r="J272" s="234">
        <v>3543365.18</v>
      </c>
      <c r="K272" s="234">
        <v>739316.32</v>
      </c>
      <c r="L272" s="234">
        <v>2804048.86</v>
      </c>
      <c r="M272" s="236">
        <v>0</v>
      </c>
      <c r="N272" s="236">
        <v>1</v>
      </c>
      <c r="O272" s="236"/>
      <c r="P272" s="236"/>
    </row>
    <row r="273" spans="1:16" ht="53.25" customHeight="1" x14ac:dyDescent="0.2">
      <c r="A273" s="227"/>
      <c r="B273" s="237" t="s">
        <v>297</v>
      </c>
      <c r="C273" s="238"/>
      <c r="D273" s="229"/>
      <c r="E273" s="237" t="s">
        <v>508</v>
      </c>
      <c r="F273" s="238" t="s">
        <v>518</v>
      </c>
      <c r="G273" s="238" t="s">
        <v>316</v>
      </c>
      <c r="H273" s="238" t="s">
        <v>220</v>
      </c>
      <c r="I273" s="229" t="s">
        <v>543</v>
      </c>
      <c r="J273" s="234">
        <v>3167647.63</v>
      </c>
      <c r="K273" s="234">
        <v>665916.07999999996</v>
      </c>
      <c r="L273" s="234">
        <v>2501731.5499999998</v>
      </c>
      <c r="M273" s="236">
        <v>0</v>
      </c>
      <c r="N273" s="236">
        <v>1</v>
      </c>
      <c r="O273" s="236"/>
      <c r="P273" s="236"/>
    </row>
    <row r="274" spans="1:16" ht="21.75" customHeight="1" x14ac:dyDescent="0.2">
      <c r="A274" s="227"/>
      <c r="B274" s="237" t="s">
        <v>295</v>
      </c>
      <c r="C274" s="238"/>
      <c r="D274" s="229"/>
      <c r="E274" s="237" t="s">
        <v>508</v>
      </c>
      <c r="F274" s="238" t="s">
        <v>518</v>
      </c>
      <c r="G274" s="238" t="s">
        <v>316</v>
      </c>
      <c r="H274" s="238" t="s">
        <v>294</v>
      </c>
      <c r="I274" s="229" t="s">
        <v>542</v>
      </c>
      <c r="J274" s="234">
        <v>3167647.63</v>
      </c>
      <c r="K274" s="234">
        <v>665916.07999999996</v>
      </c>
      <c r="L274" s="234">
        <v>2501731.5499999998</v>
      </c>
      <c r="M274" s="236">
        <v>0</v>
      </c>
      <c r="N274" s="236">
        <v>1</v>
      </c>
      <c r="O274" s="236"/>
      <c r="P274" s="236"/>
    </row>
    <row r="275" spans="1:16" ht="21.75" customHeight="1" x14ac:dyDescent="0.2">
      <c r="A275" s="227"/>
      <c r="B275" s="237" t="s">
        <v>292</v>
      </c>
      <c r="C275" s="238"/>
      <c r="D275" s="229"/>
      <c r="E275" s="237" t="s">
        <v>508</v>
      </c>
      <c r="F275" s="238" t="s">
        <v>518</v>
      </c>
      <c r="G275" s="238" t="s">
        <v>316</v>
      </c>
      <c r="H275" s="238" t="s">
        <v>291</v>
      </c>
      <c r="I275" s="229" t="s">
        <v>541</v>
      </c>
      <c r="J275" s="234">
        <v>2358249.27</v>
      </c>
      <c r="K275" s="234">
        <v>493962.66</v>
      </c>
      <c r="L275" s="234">
        <v>1864286.61</v>
      </c>
      <c r="M275" s="236">
        <v>0</v>
      </c>
      <c r="N275" s="236" t="s">
        <v>177</v>
      </c>
      <c r="O275" s="236"/>
      <c r="P275" s="236"/>
    </row>
    <row r="276" spans="1:16" ht="32.25" customHeight="1" x14ac:dyDescent="0.2">
      <c r="A276" s="227"/>
      <c r="B276" s="237" t="s">
        <v>336</v>
      </c>
      <c r="C276" s="238"/>
      <c r="D276" s="229"/>
      <c r="E276" s="237" t="s">
        <v>508</v>
      </c>
      <c r="F276" s="238" t="s">
        <v>518</v>
      </c>
      <c r="G276" s="238" t="s">
        <v>316</v>
      </c>
      <c r="H276" s="238" t="s">
        <v>335</v>
      </c>
      <c r="I276" s="229" t="s">
        <v>540</v>
      </c>
      <c r="J276" s="234">
        <v>124111.83</v>
      </c>
      <c r="K276" s="234">
        <v>8400</v>
      </c>
      <c r="L276" s="234">
        <v>115711.83</v>
      </c>
      <c r="M276" s="236">
        <v>0</v>
      </c>
      <c r="N276" s="236" t="s">
        <v>177</v>
      </c>
      <c r="O276" s="236"/>
      <c r="P276" s="236"/>
    </row>
    <row r="277" spans="1:16" ht="32.25" customHeight="1" x14ac:dyDescent="0.2">
      <c r="A277" s="227"/>
      <c r="B277" s="237" t="s">
        <v>289</v>
      </c>
      <c r="C277" s="238"/>
      <c r="D277" s="229"/>
      <c r="E277" s="237" t="s">
        <v>508</v>
      </c>
      <c r="F277" s="238" t="s">
        <v>518</v>
      </c>
      <c r="G277" s="238" t="s">
        <v>316</v>
      </c>
      <c r="H277" s="238" t="s">
        <v>286</v>
      </c>
      <c r="I277" s="229" t="s">
        <v>539</v>
      </c>
      <c r="J277" s="234">
        <v>685286.53</v>
      </c>
      <c r="K277" s="234">
        <v>163553.42000000001</v>
      </c>
      <c r="L277" s="234">
        <v>521733.11</v>
      </c>
      <c r="M277" s="236">
        <v>0</v>
      </c>
      <c r="N277" s="236" t="s">
        <v>177</v>
      </c>
      <c r="O277" s="236"/>
      <c r="P277" s="236"/>
    </row>
    <row r="278" spans="1:16" ht="21.75" customHeight="1" x14ac:dyDescent="0.2">
      <c r="A278" s="227"/>
      <c r="B278" s="237" t="s">
        <v>332</v>
      </c>
      <c r="C278" s="238"/>
      <c r="D278" s="229"/>
      <c r="E278" s="237" t="s">
        <v>508</v>
      </c>
      <c r="F278" s="238" t="s">
        <v>518</v>
      </c>
      <c r="G278" s="238" t="s">
        <v>316</v>
      </c>
      <c r="H278" s="238" t="s">
        <v>331</v>
      </c>
      <c r="I278" s="229" t="s">
        <v>538</v>
      </c>
      <c r="J278" s="234">
        <v>374717.55</v>
      </c>
      <c r="K278" s="234">
        <v>73148.570000000007</v>
      </c>
      <c r="L278" s="234">
        <v>301568.98</v>
      </c>
      <c r="M278" s="236">
        <v>0</v>
      </c>
      <c r="N278" s="236">
        <v>1</v>
      </c>
      <c r="O278" s="236"/>
      <c r="P278" s="236"/>
    </row>
    <row r="279" spans="1:16" ht="21.75" customHeight="1" x14ac:dyDescent="0.2">
      <c r="A279" s="227"/>
      <c r="B279" s="237" t="s">
        <v>329</v>
      </c>
      <c r="C279" s="238"/>
      <c r="D279" s="229"/>
      <c r="E279" s="237" t="s">
        <v>508</v>
      </c>
      <c r="F279" s="238" t="s">
        <v>518</v>
      </c>
      <c r="G279" s="238" t="s">
        <v>316</v>
      </c>
      <c r="H279" s="238" t="s">
        <v>328</v>
      </c>
      <c r="I279" s="229" t="s">
        <v>537</v>
      </c>
      <c r="J279" s="234">
        <v>374717.55</v>
      </c>
      <c r="K279" s="234">
        <v>73148.570000000007</v>
      </c>
      <c r="L279" s="234">
        <v>301568.98</v>
      </c>
      <c r="M279" s="236">
        <v>0</v>
      </c>
      <c r="N279" s="236">
        <v>1</v>
      </c>
      <c r="O279" s="236"/>
      <c r="P279" s="236"/>
    </row>
    <row r="280" spans="1:16" ht="12.75" customHeight="1" x14ac:dyDescent="0.2">
      <c r="A280" s="227"/>
      <c r="B280" s="237" t="s">
        <v>326</v>
      </c>
      <c r="C280" s="238"/>
      <c r="D280" s="229"/>
      <c r="E280" s="237" t="s">
        <v>508</v>
      </c>
      <c r="F280" s="238" t="s">
        <v>518</v>
      </c>
      <c r="G280" s="238" t="s">
        <v>316</v>
      </c>
      <c r="H280" s="238" t="s">
        <v>325</v>
      </c>
      <c r="I280" s="229" t="s">
        <v>536</v>
      </c>
      <c r="J280" s="234">
        <v>374717.55</v>
      </c>
      <c r="K280" s="234">
        <v>73148.570000000007</v>
      </c>
      <c r="L280" s="234">
        <v>301568.98</v>
      </c>
      <c r="M280" s="236">
        <v>0</v>
      </c>
      <c r="N280" s="236" t="s">
        <v>177</v>
      </c>
      <c r="O280" s="236"/>
      <c r="P280" s="236"/>
    </row>
    <row r="281" spans="1:16" ht="12.75" customHeight="1" x14ac:dyDescent="0.2">
      <c r="A281" s="227"/>
      <c r="B281" s="237" t="s">
        <v>323</v>
      </c>
      <c r="C281" s="238"/>
      <c r="D281" s="229"/>
      <c r="E281" s="237" t="s">
        <v>508</v>
      </c>
      <c r="F281" s="238" t="s">
        <v>518</v>
      </c>
      <c r="G281" s="238" t="s">
        <v>316</v>
      </c>
      <c r="H281" s="238" t="s">
        <v>322</v>
      </c>
      <c r="I281" s="229" t="s">
        <v>535</v>
      </c>
      <c r="J281" s="234">
        <v>1000</v>
      </c>
      <c r="K281" s="234">
        <v>251.67</v>
      </c>
      <c r="L281" s="234">
        <v>748.33</v>
      </c>
      <c r="M281" s="236">
        <v>0</v>
      </c>
      <c r="N281" s="236">
        <v>1</v>
      </c>
      <c r="O281" s="236"/>
      <c r="P281" s="236"/>
    </row>
    <row r="282" spans="1:16" ht="12.75" customHeight="1" x14ac:dyDescent="0.2">
      <c r="A282" s="227"/>
      <c r="B282" s="237" t="s">
        <v>320</v>
      </c>
      <c r="C282" s="238"/>
      <c r="D282" s="229"/>
      <c r="E282" s="237" t="s">
        <v>508</v>
      </c>
      <c r="F282" s="238" t="s">
        <v>518</v>
      </c>
      <c r="G282" s="238" t="s">
        <v>316</v>
      </c>
      <c r="H282" s="238" t="s">
        <v>319</v>
      </c>
      <c r="I282" s="229" t="s">
        <v>534</v>
      </c>
      <c r="J282" s="234">
        <v>1000</v>
      </c>
      <c r="K282" s="234">
        <v>251.67</v>
      </c>
      <c r="L282" s="234">
        <v>748.33</v>
      </c>
      <c r="M282" s="236">
        <v>0</v>
      </c>
      <c r="N282" s="236">
        <v>1</v>
      </c>
      <c r="O282" s="236"/>
      <c r="P282" s="236"/>
    </row>
    <row r="283" spans="1:16" ht="12.75" customHeight="1" x14ac:dyDescent="0.2">
      <c r="A283" s="227"/>
      <c r="B283" s="237" t="s">
        <v>317</v>
      </c>
      <c r="C283" s="238"/>
      <c r="D283" s="229"/>
      <c r="E283" s="237" t="s">
        <v>508</v>
      </c>
      <c r="F283" s="238" t="s">
        <v>518</v>
      </c>
      <c r="G283" s="238" t="s">
        <v>316</v>
      </c>
      <c r="H283" s="238" t="s">
        <v>315</v>
      </c>
      <c r="I283" s="229" t="s">
        <v>533</v>
      </c>
      <c r="J283" s="234">
        <v>1000</v>
      </c>
      <c r="K283" s="234">
        <v>251.67</v>
      </c>
      <c r="L283" s="234">
        <v>748.33</v>
      </c>
      <c r="M283" s="236">
        <v>0</v>
      </c>
      <c r="N283" s="236" t="s">
        <v>177</v>
      </c>
      <c r="O283" s="236"/>
      <c r="P283" s="236"/>
    </row>
    <row r="284" spans="1:16" ht="74.25" customHeight="1" x14ac:dyDescent="0.2">
      <c r="A284" s="227"/>
      <c r="B284" s="237" t="s">
        <v>313</v>
      </c>
      <c r="C284" s="238"/>
      <c r="D284" s="229"/>
      <c r="E284" s="237" t="s">
        <v>508</v>
      </c>
      <c r="F284" s="238" t="s">
        <v>518</v>
      </c>
      <c r="G284" s="238" t="s">
        <v>308</v>
      </c>
      <c r="H284" s="238" t="s">
        <v>177</v>
      </c>
      <c r="I284" s="229" t="s">
        <v>532</v>
      </c>
      <c r="J284" s="234">
        <v>1836899.67</v>
      </c>
      <c r="K284" s="234">
        <v>420186.54</v>
      </c>
      <c r="L284" s="234">
        <v>1416713.13</v>
      </c>
      <c r="M284" s="236">
        <v>0</v>
      </c>
      <c r="N284" s="236">
        <v>1</v>
      </c>
      <c r="O284" s="236"/>
      <c r="P284" s="236"/>
    </row>
    <row r="285" spans="1:16" ht="53.25" customHeight="1" x14ac:dyDescent="0.2">
      <c r="A285" s="227"/>
      <c r="B285" s="237" t="s">
        <v>297</v>
      </c>
      <c r="C285" s="238"/>
      <c r="D285" s="229"/>
      <c r="E285" s="237" t="s">
        <v>508</v>
      </c>
      <c r="F285" s="238" t="s">
        <v>518</v>
      </c>
      <c r="G285" s="238" t="s">
        <v>308</v>
      </c>
      <c r="H285" s="238" t="s">
        <v>220</v>
      </c>
      <c r="I285" s="229" t="s">
        <v>531</v>
      </c>
      <c r="J285" s="234">
        <v>1836899.67</v>
      </c>
      <c r="K285" s="234">
        <v>420186.54</v>
      </c>
      <c r="L285" s="234">
        <v>1416713.13</v>
      </c>
      <c r="M285" s="236">
        <v>0</v>
      </c>
      <c r="N285" s="236">
        <v>1</v>
      </c>
      <c r="O285" s="236"/>
      <c r="P285" s="236"/>
    </row>
    <row r="286" spans="1:16" ht="21.75" customHeight="1" x14ac:dyDescent="0.2">
      <c r="A286" s="227"/>
      <c r="B286" s="237" t="s">
        <v>295</v>
      </c>
      <c r="C286" s="238"/>
      <c r="D286" s="229"/>
      <c r="E286" s="237" t="s">
        <v>508</v>
      </c>
      <c r="F286" s="238" t="s">
        <v>518</v>
      </c>
      <c r="G286" s="238" t="s">
        <v>308</v>
      </c>
      <c r="H286" s="238" t="s">
        <v>294</v>
      </c>
      <c r="I286" s="229" t="s">
        <v>530</v>
      </c>
      <c r="J286" s="234">
        <v>1836899.67</v>
      </c>
      <c r="K286" s="234">
        <v>420186.54</v>
      </c>
      <c r="L286" s="234">
        <v>1416713.13</v>
      </c>
      <c r="M286" s="236">
        <v>0</v>
      </c>
      <c r="N286" s="236">
        <v>1</v>
      </c>
      <c r="O286" s="236"/>
      <c r="P286" s="236"/>
    </row>
    <row r="287" spans="1:16" ht="21.75" customHeight="1" x14ac:dyDescent="0.2">
      <c r="A287" s="227"/>
      <c r="B287" s="237" t="s">
        <v>292</v>
      </c>
      <c r="C287" s="238"/>
      <c r="D287" s="229"/>
      <c r="E287" s="237" t="s">
        <v>508</v>
      </c>
      <c r="F287" s="238" t="s">
        <v>518</v>
      </c>
      <c r="G287" s="238" t="s">
        <v>308</v>
      </c>
      <c r="H287" s="238" t="s">
        <v>291</v>
      </c>
      <c r="I287" s="229" t="s">
        <v>529</v>
      </c>
      <c r="J287" s="234">
        <v>1491217.22</v>
      </c>
      <c r="K287" s="234">
        <v>333765.93</v>
      </c>
      <c r="L287" s="234">
        <v>1157451.29</v>
      </c>
      <c r="M287" s="236">
        <v>0</v>
      </c>
      <c r="N287" s="236" t="s">
        <v>177</v>
      </c>
      <c r="O287" s="236"/>
      <c r="P287" s="236"/>
    </row>
    <row r="288" spans="1:16" ht="32.25" customHeight="1" x14ac:dyDescent="0.2">
      <c r="A288" s="227"/>
      <c r="B288" s="237" t="s">
        <v>289</v>
      </c>
      <c r="C288" s="238"/>
      <c r="D288" s="229"/>
      <c r="E288" s="237" t="s">
        <v>508</v>
      </c>
      <c r="F288" s="238" t="s">
        <v>518</v>
      </c>
      <c r="G288" s="238" t="s">
        <v>308</v>
      </c>
      <c r="H288" s="238" t="s">
        <v>286</v>
      </c>
      <c r="I288" s="229" t="s">
        <v>528</v>
      </c>
      <c r="J288" s="234">
        <v>345682.45</v>
      </c>
      <c r="K288" s="234">
        <v>86420.61</v>
      </c>
      <c r="L288" s="234">
        <v>259261.84</v>
      </c>
      <c r="M288" s="236">
        <v>0</v>
      </c>
      <c r="N288" s="236" t="s">
        <v>177</v>
      </c>
      <c r="O288" s="236"/>
      <c r="P288" s="236"/>
    </row>
    <row r="289" spans="1:16" ht="12.75" customHeight="1" x14ac:dyDescent="0.2">
      <c r="A289" s="227"/>
      <c r="B289" s="237" t="s">
        <v>504</v>
      </c>
      <c r="C289" s="238"/>
      <c r="D289" s="229"/>
      <c r="E289" s="237" t="s">
        <v>196</v>
      </c>
      <c r="F289" s="238" t="s">
        <v>349</v>
      </c>
      <c r="G289" s="238" t="s">
        <v>177</v>
      </c>
      <c r="H289" s="238" t="s">
        <v>177</v>
      </c>
      <c r="I289" s="229" t="s">
        <v>503</v>
      </c>
      <c r="J289" s="234">
        <v>59828748.039999999</v>
      </c>
      <c r="K289" s="234">
        <v>10875745.1</v>
      </c>
      <c r="L289" s="234">
        <v>48953002.939999998</v>
      </c>
      <c r="M289" s="236">
        <v>0</v>
      </c>
      <c r="N289" s="236">
        <v>1</v>
      </c>
      <c r="O289" s="236"/>
      <c r="P289" s="236"/>
    </row>
    <row r="290" spans="1:16" ht="12.75" customHeight="1" x14ac:dyDescent="0.2">
      <c r="A290" s="227"/>
      <c r="B290" s="237" t="s">
        <v>464</v>
      </c>
      <c r="C290" s="238"/>
      <c r="D290" s="229"/>
      <c r="E290" s="237" t="s">
        <v>196</v>
      </c>
      <c r="F290" s="238" t="s">
        <v>463</v>
      </c>
      <c r="G290" s="238" t="s">
        <v>177</v>
      </c>
      <c r="H290" s="238" t="s">
        <v>177</v>
      </c>
      <c r="I290" s="229" t="s">
        <v>502</v>
      </c>
      <c r="J290" s="234">
        <v>59828748.039999999</v>
      </c>
      <c r="K290" s="234">
        <v>10875745.1</v>
      </c>
      <c r="L290" s="234">
        <v>48953002.939999998</v>
      </c>
      <c r="M290" s="236">
        <v>0</v>
      </c>
      <c r="N290" s="236">
        <v>1</v>
      </c>
      <c r="O290" s="236"/>
      <c r="P290" s="236"/>
    </row>
    <row r="291" spans="1:16" ht="12.75" customHeight="1" x14ac:dyDescent="0.2">
      <c r="A291" s="227"/>
      <c r="B291" s="237" t="s">
        <v>461</v>
      </c>
      <c r="C291" s="238"/>
      <c r="D291" s="229"/>
      <c r="E291" s="237" t="s">
        <v>196</v>
      </c>
      <c r="F291" s="238" t="s">
        <v>416</v>
      </c>
      <c r="G291" s="238" t="s">
        <v>177</v>
      </c>
      <c r="H291" s="238" t="s">
        <v>177</v>
      </c>
      <c r="I291" s="229" t="s">
        <v>501</v>
      </c>
      <c r="J291" s="234">
        <v>59828748.039999999</v>
      </c>
      <c r="K291" s="234">
        <v>10875745.1</v>
      </c>
      <c r="L291" s="234">
        <v>48953002.939999998</v>
      </c>
      <c r="M291" s="236">
        <v>0</v>
      </c>
      <c r="N291" s="236">
        <v>1</v>
      </c>
      <c r="O291" s="236"/>
      <c r="P291" s="236"/>
    </row>
    <row r="292" spans="1:16" ht="32.25" customHeight="1" x14ac:dyDescent="0.2">
      <c r="A292" s="227"/>
      <c r="B292" s="237" t="s">
        <v>1256</v>
      </c>
      <c r="C292" s="238"/>
      <c r="D292" s="229"/>
      <c r="E292" s="237" t="s">
        <v>196</v>
      </c>
      <c r="F292" s="238" t="s">
        <v>416</v>
      </c>
      <c r="G292" s="238" t="s">
        <v>407</v>
      </c>
      <c r="H292" s="238" t="s">
        <v>177</v>
      </c>
      <c r="I292" s="229" t="s">
        <v>500</v>
      </c>
      <c r="J292" s="234">
        <v>59068135.32</v>
      </c>
      <c r="K292" s="234">
        <v>10650331.09</v>
      </c>
      <c r="L292" s="234">
        <v>48417804.229999997</v>
      </c>
      <c r="M292" s="236">
        <v>0</v>
      </c>
      <c r="N292" s="236">
        <v>1</v>
      </c>
      <c r="O292" s="236"/>
      <c r="P292" s="236"/>
    </row>
    <row r="293" spans="1:16" ht="32.25" customHeight="1" x14ac:dyDescent="0.2">
      <c r="A293" s="227"/>
      <c r="B293" s="237" t="s">
        <v>499</v>
      </c>
      <c r="C293" s="238"/>
      <c r="D293" s="229"/>
      <c r="E293" s="237" t="s">
        <v>196</v>
      </c>
      <c r="F293" s="238" t="s">
        <v>416</v>
      </c>
      <c r="G293" s="238" t="s">
        <v>487</v>
      </c>
      <c r="H293" s="238" t="s">
        <v>177</v>
      </c>
      <c r="I293" s="229" t="s">
        <v>498</v>
      </c>
      <c r="J293" s="234">
        <v>58860935.32</v>
      </c>
      <c r="K293" s="234">
        <v>10650331.09</v>
      </c>
      <c r="L293" s="234">
        <v>48210604.229999997</v>
      </c>
      <c r="M293" s="236">
        <v>0</v>
      </c>
      <c r="N293" s="236">
        <v>1</v>
      </c>
      <c r="O293" s="236"/>
      <c r="P293" s="236"/>
    </row>
    <row r="294" spans="1:16" ht="53.25" customHeight="1" x14ac:dyDescent="0.2">
      <c r="A294" s="227"/>
      <c r="B294" s="237" t="s">
        <v>297</v>
      </c>
      <c r="C294" s="238"/>
      <c r="D294" s="229"/>
      <c r="E294" s="237" t="s">
        <v>196</v>
      </c>
      <c r="F294" s="238" t="s">
        <v>416</v>
      </c>
      <c r="G294" s="238" t="s">
        <v>487</v>
      </c>
      <c r="H294" s="238" t="s">
        <v>220</v>
      </c>
      <c r="I294" s="229" t="s">
        <v>497</v>
      </c>
      <c r="J294" s="234">
        <v>46734906.75</v>
      </c>
      <c r="K294" s="234">
        <v>9693242.7899999991</v>
      </c>
      <c r="L294" s="234">
        <v>37041663.960000001</v>
      </c>
      <c r="M294" s="236">
        <v>0</v>
      </c>
      <c r="N294" s="236">
        <v>1</v>
      </c>
      <c r="O294" s="236"/>
      <c r="P294" s="236"/>
    </row>
    <row r="295" spans="1:16" ht="12.75" customHeight="1" x14ac:dyDescent="0.2">
      <c r="A295" s="227"/>
      <c r="B295" s="237" t="s">
        <v>361</v>
      </c>
      <c r="C295" s="238"/>
      <c r="D295" s="229"/>
      <c r="E295" s="237" t="s">
        <v>196</v>
      </c>
      <c r="F295" s="238" t="s">
        <v>416</v>
      </c>
      <c r="G295" s="238" t="s">
        <v>487</v>
      </c>
      <c r="H295" s="238" t="s">
        <v>360</v>
      </c>
      <c r="I295" s="229" t="s">
        <v>496</v>
      </c>
      <c r="J295" s="234">
        <v>46734906.75</v>
      </c>
      <c r="K295" s="234">
        <v>9693242.7899999991</v>
      </c>
      <c r="L295" s="234">
        <v>37041663.960000001</v>
      </c>
      <c r="M295" s="236">
        <v>0</v>
      </c>
      <c r="N295" s="236">
        <v>1</v>
      </c>
      <c r="O295" s="236"/>
      <c r="P295" s="236"/>
    </row>
    <row r="296" spans="1:16" ht="12.75" customHeight="1" x14ac:dyDescent="0.2">
      <c r="A296" s="227"/>
      <c r="B296" s="237" t="s">
        <v>358</v>
      </c>
      <c r="C296" s="238"/>
      <c r="D296" s="229"/>
      <c r="E296" s="237" t="s">
        <v>196</v>
      </c>
      <c r="F296" s="238" t="s">
        <v>416</v>
      </c>
      <c r="G296" s="238" t="s">
        <v>487</v>
      </c>
      <c r="H296" s="238" t="s">
        <v>357</v>
      </c>
      <c r="I296" s="229" t="s">
        <v>495</v>
      </c>
      <c r="J296" s="234">
        <v>33288315.02</v>
      </c>
      <c r="K296" s="234">
        <v>8041298.2699999996</v>
      </c>
      <c r="L296" s="234">
        <v>25247016.75</v>
      </c>
      <c r="M296" s="236">
        <v>0</v>
      </c>
      <c r="N296" s="236" t="s">
        <v>177</v>
      </c>
      <c r="O296" s="236"/>
      <c r="P296" s="236"/>
    </row>
    <row r="297" spans="1:16" ht="21.75" customHeight="1" x14ac:dyDescent="0.2">
      <c r="A297" s="227"/>
      <c r="B297" s="237" t="s">
        <v>394</v>
      </c>
      <c r="C297" s="238"/>
      <c r="D297" s="229"/>
      <c r="E297" s="237" t="s">
        <v>196</v>
      </c>
      <c r="F297" s="238" t="s">
        <v>416</v>
      </c>
      <c r="G297" s="238" t="s">
        <v>487</v>
      </c>
      <c r="H297" s="238" t="s">
        <v>393</v>
      </c>
      <c r="I297" s="229" t="s">
        <v>494</v>
      </c>
      <c r="J297" s="234">
        <v>3562503.89</v>
      </c>
      <c r="K297" s="234">
        <v>101456</v>
      </c>
      <c r="L297" s="234">
        <v>3461047.89</v>
      </c>
      <c r="M297" s="236">
        <v>0</v>
      </c>
      <c r="N297" s="236" t="s">
        <v>177</v>
      </c>
      <c r="O297" s="236"/>
      <c r="P297" s="236"/>
    </row>
    <row r="298" spans="1:16" ht="32.25" customHeight="1" x14ac:dyDescent="0.2">
      <c r="A298" s="227"/>
      <c r="B298" s="237" t="s">
        <v>355</v>
      </c>
      <c r="C298" s="238"/>
      <c r="D298" s="229"/>
      <c r="E298" s="237" t="s">
        <v>196</v>
      </c>
      <c r="F298" s="238" t="s">
        <v>416</v>
      </c>
      <c r="G298" s="238" t="s">
        <v>487</v>
      </c>
      <c r="H298" s="238" t="s">
        <v>352</v>
      </c>
      <c r="I298" s="229" t="s">
        <v>493</v>
      </c>
      <c r="J298" s="234">
        <v>9884087.8399999999</v>
      </c>
      <c r="K298" s="234">
        <v>1550488.52</v>
      </c>
      <c r="L298" s="234">
        <v>8333599.3200000003</v>
      </c>
      <c r="M298" s="236">
        <v>0</v>
      </c>
      <c r="N298" s="236" t="s">
        <v>177</v>
      </c>
      <c r="O298" s="236"/>
      <c r="P298" s="236"/>
    </row>
    <row r="299" spans="1:16" ht="21.75" customHeight="1" x14ac:dyDescent="0.2">
      <c r="A299" s="227"/>
      <c r="B299" s="237" t="s">
        <v>332</v>
      </c>
      <c r="C299" s="238"/>
      <c r="D299" s="229"/>
      <c r="E299" s="237" t="s">
        <v>196</v>
      </c>
      <c r="F299" s="238" t="s">
        <v>416</v>
      </c>
      <c r="G299" s="238" t="s">
        <v>487</v>
      </c>
      <c r="H299" s="238" t="s">
        <v>331</v>
      </c>
      <c r="I299" s="229" t="s">
        <v>492</v>
      </c>
      <c r="J299" s="234">
        <v>12125028.57</v>
      </c>
      <c r="K299" s="234">
        <v>957088.3</v>
      </c>
      <c r="L299" s="234">
        <v>11167940.27</v>
      </c>
      <c r="M299" s="236">
        <v>0</v>
      </c>
      <c r="N299" s="236">
        <v>1</v>
      </c>
      <c r="O299" s="236"/>
      <c r="P299" s="236"/>
    </row>
    <row r="300" spans="1:16" ht="21.75" customHeight="1" x14ac:dyDescent="0.2">
      <c r="A300" s="227"/>
      <c r="B300" s="237" t="s">
        <v>329</v>
      </c>
      <c r="C300" s="238"/>
      <c r="D300" s="229"/>
      <c r="E300" s="237" t="s">
        <v>196</v>
      </c>
      <c r="F300" s="238" t="s">
        <v>416</v>
      </c>
      <c r="G300" s="238" t="s">
        <v>487</v>
      </c>
      <c r="H300" s="238" t="s">
        <v>328</v>
      </c>
      <c r="I300" s="229" t="s">
        <v>491</v>
      </c>
      <c r="J300" s="234">
        <v>12125028.57</v>
      </c>
      <c r="K300" s="234">
        <v>957088.3</v>
      </c>
      <c r="L300" s="234">
        <v>11167940.27</v>
      </c>
      <c r="M300" s="236">
        <v>0</v>
      </c>
      <c r="N300" s="236">
        <v>1</v>
      </c>
      <c r="O300" s="236"/>
      <c r="P300" s="236"/>
    </row>
    <row r="301" spans="1:16" ht="12.75" customHeight="1" x14ac:dyDescent="0.2">
      <c r="A301" s="227"/>
      <c r="B301" s="237" t="s">
        <v>326</v>
      </c>
      <c r="C301" s="238"/>
      <c r="D301" s="229"/>
      <c r="E301" s="237" t="s">
        <v>196</v>
      </c>
      <c r="F301" s="238" t="s">
        <v>416</v>
      </c>
      <c r="G301" s="238" t="s">
        <v>487</v>
      </c>
      <c r="H301" s="238" t="s">
        <v>325</v>
      </c>
      <c r="I301" s="229" t="s">
        <v>490</v>
      </c>
      <c r="J301" s="234">
        <v>12125028.57</v>
      </c>
      <c r="K301" s="234">
        <v>957088.3</v>
      </c>
      <c r="L301" s="234">
        <v>11167940.27</v>
      </c>
      <c r="M301" s="236">
        <v>0</v>
      </c>
      <c r="N301" s="236" t="s">
        <v>177</v>
      </c>
      <c r="O301" s="236"/>
      <c r="P301" s="236"/>
    </row>
    <row r="302" spans="1:16" ht="12.75" customHeight="1" x14ac:dyDescent="0.2">
      <c r="A302" s="227"/>
      <c r="B302" s="237" t="s">
        <v>323</v>
      </c>
      <c r="C302" s="238"/>
      <c r="D302" s="229"/>
      <c r="E302" s="237" t="s">
        <v>196</v>
      </c>
      <c r="F302" s="238" t="s">
        <v>416</v>
      </c>
      <c r="G302" s="238" t="s">
        <v>487</v>
      </c>
      <c r="H302" s="238" t="s">
        <v>322</v>
      </c>
      <c r="I302" s="229" t="s">
        <v>489</v>
      </c>
      <c r="J302" s="234">
        <v>1000</v>
      </c>
      <c r="K302" s="234" t="s">
        <v>174</v>
      </c>
      <c r="L302" s="234">
        <v>1000</v>
      </c>
      <c r="M302" s="236">
        <v>0</v>
      </c>
      <c r="N302" s="236">
        <v>1</v>
      </c>
      <c r="O302" s="236"/>
      <c r="P302" s="236"/>
    </row>
    <row r="303" spans="1:16" ht="12.75" customHeight="1" x14ac:dyDescent="0.2">
      <c r="A303" s="227"/>
      <c r="B303" s="237" t="s">
        <v>320</v>
      </c>
      <c r="C303" s="238"/>
      <c r="D303" s="229"/>
      <c r="E303" s="237" t="s">
        <v>196</v>
      </c>
      <c r="F303" s="238" t="s">
        <v>416</v>
      </c>
      <c r="G303" s="238" t="s">
        <v>487</v>
      </c>
      <c r="H303" s="238" t="s">
        <v>319</v>
      </c>
      <c r="I303" s="229" t="s">
        <v>488</v>
      </c>
      <c r="J303" s="234">
        <v>1000</v>
      </c>
      <c r="K303" s="234" t="s">
        <v>174</v>
      </c>
      <c r="L303" s="234">
        <v>1000</v>
      </c>
      <c r="M303" s="236">
        <v>0</v>
      </c>
      <c r="N303" s="236">
        <v>1</v>
      </c>
      <c r="O303" s="236"/>
      <c r="P303" s="236"/>
    </row>
    <row r="304" spans="1:16" ht="12.75" customHeight="1" x14ac:dyDescent="0.2">
      <c r="A304" s="227"/>
      <c r="B304" s="237" t="s">
        <v>317</v>
      </c>
      <c r="C304" s="238"/>
      <c r="D304" s="229"/>
      <c r="E304" s="237" t="s">
        <v>196</v>
      </c>
      <c r="F304" s="238" t="s">
        <v>416</v>
      </c>
      <c r="G304" s="238" t="s">
        <v>487</v>
      </c>
      <c r="H304" s="238" t="s">
        <v>315</v>
      </c>
      <c r="I304" s="229" t="s">
        <v>486</v>
      </c>
      <c r="J304" s="234">
        <v>1000</v>
      </c>
      <c r="K304" s="234" t="s">
        <v>174</v>
      </c>
      <c r="L304" s="234">
        <v>1000</v>
      </c>
      <c r="M304" s="236">
        <v>0</v>
      </c>
      <c r="N304" s="236" t="s">
        <v>177</v>
      </c>
      <c r="O304" s="236"/>
      <c r="P304" s="236"/>
    </row>
    <row r="305" spans="1:16" ht="32.25" customHeight="1" x14ac:dyDescent="0.2">
      <c r="A305" s="227"/>
      <c r="B305" s="237" t="s">
        <v>1257</v>
      </c>
      <c r="C305" s="238"/>
      <c r="D305" s="229"/>
      <c r="E305" s="237" t="s">
        <v>196</v>
      </c>
      <c r="F305" s="238" t="s">
        <v>416</v>
      </c>
      <c r="G305" s="238" t="s">
        <v>454</v>
      </c>
      <c r="H305" s="238" t="s">
        <v>177</v>
      </c>
      <c r="I305" s="229" t="s">
        <v>485</v>
      </c>
      <c r="J305" s="234">
        <v>207200</v>
      </c>
      <c r="K305" s="234" t="s">
        <v>174</v>
      </c>
      <c r="L305" s="234">
        <v>207200</v>
      </c>
      <c r="M305" s="236">
        <v>0</v>
      </c>
      <c r="N305" s="236">
        <v>1</v>
      </c>
      <c r="O305" s="236"/>
      <c r="P305" s="236"/>
    </row>
    <row r="306" spans="1:16" ht="53.25" customHeight="1" x14ac:dyDescent="0.2">
      <c r="A306" s="227"/>
      <c r="B306" s="237" t="s">
        <v>297</v>
      </c>
      <c r="C306" s="238"/>
      <c r="D306" s="229"/>
      <c r="E306" s="237" t="s">
        <v>196</v>
      </c>
      <c r="F306" s="238" t="s">
        <v>416</v>
      </c>
      <c r="G306" s="238" t="s">
        <v>454</v>
      </c>
      <c r="H306" s="238" t="s">
        <v>220</v>
      </c>
      <c r="I306" s="229" t="s">
        <v>484</v>
      </c>
      <c r="J306" s="234">
        <v>207200</v>
      </c>
      <c r="K306" s="234" t="s">
        <v>174</v>
      </c>
      <c r="L306" s="234">
        <v>207200</v>
      </c>
      <c r="M306" s="236">
        <v>0</v>
      </c>
      <c r="N306" s="236">
        <v>1</v>
      </c>
      <c r="O306" s="236"/>
      <c r="P306" s="236"/>
    </row>
    <row r="307" spans="1:16" ht="12.75" customHeight="1" x14ac:dyDescent="0.2">
      <c r="A307" s="227"/>
      <c r="B307" s="237" t="s">
        <v>361</v>
      </c>
      <c r="C307" s="238"/>
      <c r="D307" s="229"/>
      <c r="E307" s="237" t="s">
        <v>196</v>
      </c>
      <c r="F307" s="238" t="s">
        <v>416</v>
      </c>
      <c r="G307" s="238" t="s">
        <v>454</v>
      </c>
      <c r="H307" s="238" t="s">
        <v>360</v>
      </c>
      <c r="I307" s="229" t="s">
        <v>483</v>
      </c>
      <c r="J307" s="234">
        <v>207200</v>
      </c>
      <c r="K307" s="234" t="s">
        <v>174</v>
      </c>
      <c r="L307" s="234">
        <v>207200</v>
      </c>
      <c r="M307" s="236">
        <v>0</v>
      </c>
      <c r="N307" s="236">
        <v>1</v>
      </c>
      <c r="O307" s="236"/>
      <c r="P307" s="236"/>
    </row>
    <row r="308" spans="1:16" ht="21.75" customHeight="1" x14ac:dyDescent="0.2">
      <c r="A308" s="227"/>
      <c r="B308" s="237" t="s">
        <v>394</v>
      </c>
      <c r="C308" s="238"/>
      <c r="D308" s="229"/>
      <c r="E308" s="237" t="s">
        <v>196</v>
      </c>
      <c r="F308" s="238" t="s">
        <v>416</v>
      </c>
      <c r="G308" s="238" t="s">
        <v>454</v>
      </c>
      <c r="H308" s="238" t="s">
        <v>393</v>
      </c>
      <c r="I308" s="229" t="s">
        <v>482</v>
      </c>
      <c r="J308" s="234">
        <v>207200</v>
      </c>
      <c r="K308" s="234" t="s">
        <v>174</v>
      </c>
      <c r="L308" s="234">
        <v>207200</v>
      </c>
      <c r="M308" s="236">
        <v>0</v>
      </c>
      <c r="N308" s="236" t="s">
        <v>177</v>
      </c>
      <c r="O308" s="236"/>
      <c r="P308" s="236"/>
    </row>
    <row r="309" spans="1:16" ht="12.75" customHeight="1" x14ac:dyDescent="0.2">
      <c r="A309" s="227"/>
      <c r="B309" s="237" t="s">
        <v>267</v>
      </c>
      <c r="C309" s="238"/>
      <c r="D309" s="229"/>
      <c r="E309" s="237" t="s">
        <v>196</v>
      </c>
      <c r="F309" s="238" t="s">
        <v>416</v>
      </c>
      <c r="G309" s="238" t="s">
        <v>266</v>
      </c>
      <c r="H309" s="238" t="s">
        <v>177</v>
      </c>
      <c r="I309" s="229" t="s">
        <v>477</v>
      </c>
      <c r="J309" s="234">
        <v>760612.72</v>
      </c>
      <c r="K309" s="234">
        <v>225414.01</v>
      </c>
      <c r="L309" s="234">
        <v>535198.71</v>
      </c>
      <c r="M309" s="236">
        <v>0</v>
      </c>
      <c r="N309" s="236">
        <v>1</v>
      </c>
      <c r="O309" s="236"/>
      <c r="P309" s="236"/>
    </row>
    <row r="310" spans="1:16" ht="21.75" customHeight="1" x14ac:dyDescent="0.2">
      <c r="A310" s="227"/>
      <c r="B310" s="237" t="s">
        <v>1258</v>
      </c>
      <c r="C310" s="238"/>
      <c r="D310" s="229"/>
      <c r="E310" s="237" t="s">
        <v>196</v>
      </c>
      <c r="F310" s="238" t="s">
        <v>416</v>
      </c>
      <c r="G310" s="238" t="s">
        <v>1259</v>
      </c>
      <c r="H310" s="238" t="s">
        <v>177</v>
      </c>
      <c r="I310" s="229" t="s">
        <v>1260</v>
      </c>
      <c r="J310" s="234">
        <v>139090</v>
      </c>
      <c r="K310" s="234">
        <v>87297.85</v>
      </c>
      <c r="L310" s="234">
        <v>51792.15</v>
      </c>
      <c r="M310" s="236">
        <v>0</v>
      </c>
      <c r="N310" s="236">
        <v>1</v>
      </c>
      <c r="O310" s="236"/>
      <c r="P310" s="236"/>
    </row>
    <row r="311" spans="1:16" ht="53.25" customHeight="1" x14ac:dyDescent="0.2">
      <c r="A311" s="227"/>
      <c r="B311" s="237" t="s">
        <v>297</v>
      </c>
      <c r="C311" s="238"/>
      <c r="D311" s="229"/>
      <c r="E311" s="237" t="s">
        <v>196</v>
      </c>
      <c r="F311" s="238" t="s">
        <v>416</v>
      </c>
      <c r="G311" s="238" t="s">
        <v>1259</v>
      </c>
      <c r="H311" s="238" t="s">
        <v>220</v>
      </c>
      <c r="I311" s="229" t="s">
        <v>1261</v>
      </c>
      <c r="J311" s="234">
        <v>15496</v>
      </c>
      <c r="K311" s="234">
        <v>15496</v>
      </c>
      <c r="L311" s="234" t="s">
        <v>174</v>
      </c>
      <c r="M311" s="236">
        <v>0</v>
      </c>
      <c r="N311" s="236">
        <v>1</v>
      </c>
      <c r="O311" s="236"/>
      <c r="P311" s="236"/>
    </row>
    <row r="312" spans="1:16" ht="12.75" customHeight="1" x14ac:dyDescent="0.2">
      <c r="A312" s="227"/>
      <c r="B312" s="237" t="s">
        <v>361</v>
      </c>
      <c r="C312" s="238"/>
      <c r="D312" s="229"/>
      <c r="E312" s="237" t="s">
        <v>196</v>
      </c>
      <c r="F312" s="238" t="s">
        <v>416</v>
      </c>
      <c r="G312" s="238" t="s">
        <v>1259</v>
      </c>
      <c r="H312" s="238" t="s">
        <v>360</v>
      </c>
      <c r="I312" s="229" t="s">
        <v>1262</v>
      </c>
      <c r="J312" s="234">
        <v>15496</v>
      </c>
      <c r="K312" s="234">
        <v>15496</v>
      </c>
      <c r="L312" s="234" t="s">
        <v>174</v>
      </c>
      <c r="M312" s="236">
        <v>0</v>
      </c>
      <c r="N312" s="236">
        <v>1</v>
      </c>
      <c r="O312" s="236"/>
      <c r="P312" s="236"/>
    </row>
    <row r="313" spans="1:16" ht="21.75" customHeight="1" x14ac:dyDescent="0.2">
      <c r="A313" s="227"/>
      <c r="B313" s="237" t="s">
        <v>394</v>
      </c>
      <c r="C313" s="238"/>
      <c r="D313" s="229"/>
      <c r="E313" s="237" t="s">
        <v>196</v>
      </c>
      <c r="F313" s="238" t="s">
        <v>416</v>
      </c>
      <c r="G313" s="238" t="s">
        <v>1259</v>
      </c>
      <c r="H313" s="238" t="s">
        <v>393</v>
      </c>
      <c r="I313" s="229" t="s">
        <v>1263</v>
      </c>
      <c r="J313" s="234">
        <v>15496</v>
      </c>
      <c r="K313" s="234">
        <v>15496</v>
      </c>
      <c r="L313" s="234" t="s">
        <v>174</v>
      </c>
      <c r="M313" s="236">
        <v>0</v>
      </c>
      <c r="N313" s="236" t="s">
        <v>177</v>
      </c>
      <c r="O313" s="236"/>
      <c r="P313" s="236"/>
    </row>
    <row r="314" spans="1:16" ht="21.75" customHeight="1" x14ac:dyDescent="0.2">
      <c r="A314" s="227"/>
      <c r="B314" s="237" t="s">
        <v>332</v>
      </c>
      <c r="C314" s="238"/>
      <c r="D314" s="229"/>
      <c r="E314" s="237" t="s">
        <v>196</v>
      </c>
      <c r="F314" s="238" t="s">
        <v>416</v>
      </c>
      <c r="G314" s="238" t="s">
        <v>1259</v>
      </c>
      <c r="H314" s="238" t="s">
        <v>331</v>
      </c>
      <c r="I314" s="229" t="s">
        <v>1264</v>
      </c>
      <c r="J314" s="234">
        <v>123594</v>
      </c>
      <c r="K314" s="234">
        <v>71801.850000000006</v>
      </c>
      <c r="L314" s="234">
        <v>51792.15</v>
      </c>
      <c r="M314" s="236">
        <v>0</v>
      </c>
      <c r="N314" s="236">
        <v>1</v>
      </c>
      <c r="O314" s="236"/>
      <c r="P314" s="236"/>
    </row>
    <row r="315" spans="1:16" ht="21.75" customHeight="1" x14ac:dyDescent="0.2">
      <c r="A315" s="227"/>
      <c r="B315" s="237" t="s">
        <v>329</v>
      </c>
      <c r="C315" s="238"/>
      <c r="D315" s="229"/>
      <c r="E315" s="237" t="s">
        <v>196</v>
      </c>
      <c r="F315" s="238" t="s">
        <v>416</v>
      </c>
      <c r="G315" s="238" t="s">
        <v>1259</v>
      </c>
      <c r="H315" s="238" t="s">
        <v>328</v>
      </c>
      <c r="I315" s="229" t="s">
        <v>1265</v>
      </c>
      <c r="J315" s="234">
        <v>123594</v>
      </c>
      <c r="K315" s="234">
        <v>71801.850000000006</v>
      </c>
      <c r="L315" s="234">
        <v>51792.15</v>
      </c>
      <c r="M315" s="236">
        <v>0</v>
      </c>
      <c r="N315" s="236">
        <v>1</v>
      </c>
      <c r="O315" s="236"/>
      <c r="P315" s="236"/>
    </row>
    <row r="316" spans="1:16" ht="12.75" customHeight="1" x14ac:dyDescent="0.2">
      <c r="A316" s="227"/>
      <c r="B316" s="237" t="s">
        <v>326</v>
      </c>
      <c r="C316" s="238"/>
      <c r="D316" s="229"/>
      <c r="E316" s="237" t="s">
        <v>196</v>
      </c>
      <c r="F316" s="238" t="s">
        <v>416</v>
      </c>
      <c r="G316" s="238" t="s">
        <v>1259</v>
      </c>
      <c r="H316" s="238" t="s">
        <v>325</v>
      </c>
      <c r="I316" s="229" t="s">
        <v>1266</v>
      </c>
      <c r="J316" s="234">
        <v>123594</v>
      </c>
      <c r="K316" s="234">
        <v>71801.850000000006</v>
      </c>
      <c r="L316" s="234">
        <v>51792.15</v>
      </c>
      <c r="M316" s="236">
        <v>0</v>
      </c>
      <c r="N316" s="236" t="s">
        <v>177</v>
      </c>
      <c r="O316" s="236"/>
      <c r="P316" s="236"/>
    </row>
    <row r="317" spans="1:16" ht="63.75" customHeight="1" x14ac:dyDescent="0.2">
      <c r="A317" s="227"/>
      <c r="B317" s="237" t="s">
        <v>1358</v>
      </c>
      <c r="C317" s="238"/>
      <c r="D317" s="229"/>
      <c r="E317" s="237" t="s">
        <v>196</v>
      </c>
      <c r="F317" s="238" t="s">
        <v>416</v>
      </c>
      <c r="G317" s="238" t="s">
        <v>1359</v>
      </c>
      <c r="H317" s="238" t="s">
        <v>177</v>
      </c>
      <c r="I317" s="229" t="s">
        <v>1385</v>
      </c>
      <c r="J317" s="234">
        <v>621522.72</v>
      </c>
      <c r="K317" s="234">
        <v>138116.16</v>
      </c>
      <c r="L317" s="234">
        <v>483406.56</v>
      </c>
      <c r="M317" s="236">
        <v>0</v>
      </c>
      <c r="N317" s="236">
        <v>1</v>
      </c>
      <c r="O317" s="236"/>
      <c r="P317" s="236"/>
    </row>
    <row r="318" spans="1:16" ht="53.25" customHeight="1" x14ac:dyDescent="0.2">
      <c r="A318" s="227"/>
      <c r="B318" s="237" t="s">
        <v>297</v>
      </c>
      <c r="C318" s="238"/>
      <c r="D318" s="229"/>
      <c r="E318" s="237" t="s">
        <v>196</v>
      </c>
      <c r="F318" s="238" t="s">
        <v>416</v>
      </c>
      <c r="G318" s="238" t="s">
        <v>1359</v>
      </c>
      <c r="H318" s="238" t="s">
        <v>220</v>
      </c>
      <c r="I318" s="229" t="s">
        <v>1386</v>
      </c>
      <c r="J318" s="234">
        <v>621522.72</v>
      </c>
      <c r="K318" s="234">
        <v>138116.16</v>
      </c>
      <c r="L318" s="234">
        <v>483406.56</v>
      </c>
      <c r="M318" s="236">
        <v>0</v>
      </c>
      <c r="N318" s="236">
        <v>1</v>
      </c>
      <c r="O318" s="236"/>
      <c r="P318" s="236"/>
    </row>
    <row r="319" spans="1:16" ht="12.75" customHeight="1" x14ac:dyDescent="0.2">
      <c r="A319" s="227"/>
      <c r="B319" s="237" t="s">
        <v>361</v>
      </c>
      <c r="C319" s="238"/>
      <c r="D319" s="229"/>
      <c r="E319" s="237" t="s">
        <v>196</v>
      </c>
      <c r="F319" s="238" t="s">
        <v>416</v>
      </c>
      <c r="G319" s="238" t="s">
        <v>1359</v>
      </c>
      <c r="H319" s="238" t="s">
        <v>360</v>
      </c>
      <c r="I319" s="229" t="s">
        <v>1387</v>
      </c>
      <c r="J319" s="234">
        <v>621522.72</v>
      </c>
      <c r="K319" s="234">
        <v>138116.16</v>
      </c>
      <c r="L319" s="234">
        <v>483406.56</v>
      </c>
      <c r="M319" s="236">
        <v>0</v>
      </c>
      <c r="N319" s="236">
        <v>1</v>
      </c>
      <c r="O319" s="236"/>
      <c r="P319" s="236"/>
    </row>
    <row r="320" spans="1:16" ht="12.75" customHeight="1" x14ac:dyDescent="0.2">
      <c r="A320" s="227"/>
      <c r="B320" s="237" t="s">
        <v>358</v>
      </c>
      <c r="C320" s="238"/>
      <c r="D320" s="229"/>
      <c r="E320" s="237" t="s">
        <v>196</v>
      </c>
      <c r="F320" s="238" t="s">
        <v>416</v>
      </c>
      <c r="G320" s="238" t="s">
        <v>1359</v>
      </c>
      <c r="H320" s="238" t="s">
        <v>357</v>
      </c>
      <c r="I320" s="229" t="s">
        <v>1388</v>
      </c>
      <c r="J320" s="234">
        <v>477360</v>
      </c>
      <c r="K320" s="234">
        <v>106080</v>
      </c>
      <c r="L320" s="234">
        <v>371280</v>
      </c>
      <c r="M320" s="236">
        <v>0</v>
      </c>
      <c r="N320" s="236" t="s">
        <v>177</v>
      </c>
      <c r="O320" s="236"/>
      <c r="P320" s="236"/>
    </row>
    <row r="321" spans="1:16" ht="32.25" customHeight="1" x14ac:dyDescent="0.2">
      <c r="A321" s="227"/>
      <c r="B321" s="237" t="s">
        <v>355</v>
      </c>
      <c r="C321" s="238"/>
      <c r="D321" s="229"/>
      <c r="E321" s="237" t="s">
        <v>196</v>
      </c>
      <c r="F321" s="238" t="s">
        <v>416</v>
      </c>
      <c r="G321" s="238" t="s">
        <v>1359</v>
      </c>
      <c r="H321" s="238" t="s">
        <v>352</v>
      </c>
      <c r="I321" s="229" t="s">
        <v>1389</v>
      </c>
      <c r="J321" s="234">
        <v>144162.72</v>
      </c>
      <c r="K321" s="234">
        <v>32036.16</v>
      </c>
      <c r="L321" s="234">
        <v>112126.56</v>
      </c>
      <c r="M321" s="236">
        <v>0</v>
      </c>
      <c r="N321" s="236" t="s">
        <v>177</v>
      </c>
      <c r="O321" s="236"/>
      <c r="P321" s="236"/>
    </row>
    <row r="322" spans="1:16" ht="12.75" customHeight="1" x14ac:dyDescent="0.2">
      <c r="A322" s="227"/>
      <c r="B322" s="237" t="s">
        <v>466</v>
      </c>
      <c r="C322" s="238"/>
      <c r="D322" s="229"/>
      <c r="E322" s="237" t="s">
        <v>195</v>
      </c>
      <c r="F322" s="238" t="s">
        <v>349</v>
      </c>
      <c r="G322" s="238" t="s">
        <v>177</v>
      </c>
      <c r="H322" s="238" t="s">
        <v>177</v>
      </c>
      <c r="I322" s="229" t="s">
        <v>465</v>
      </c>
      <c r="J322" s="234">
        <v>16709460.470000001</v>
      </c>
      <c r="K322" s="234">
        <v>3032892.39</v>
      </c>
      <c r="L322" s="234">
        <v>13676568.08</v>
      </c>
      <c r="M322" s="236">
        <v>0</v>
      </c>
      <c r="N322" s="236">
        <v>1</v>
      </c>
      <c r="O322" s="236"/>
      <c r="P322" s="236"/>
    </row>
    <row r="323" spans="1:16" ht="12.75" customHeight="1" x14ac:dyDescent="0.2">
      <c r="A323" s="227"/>
      <c r="B323" s="237" t="s">
        <v>464</v>
      </c>
      <c r="C323" s="238"/>
      <c r="D323" s="229"/>
      <c r="E323" s="237" t="s">
        <v>195</v>
      </c>
      <c r="F323" s="238" t="s">
        <v>463</v>
      </c>
      <c r="G323" s="238" t="s">
        <v>177</v>
      </c>
      <c r="H323" s="238" t="s">
        <v>177</v>
      </c>
      <c r="I323" s="229" t="s">
        <v>462</v>
      </c>
      <c r="J323" s="234">
        <v>16709460.470000001</v>
      </c>
      <c r="K323" s="234">
        <v>3032892.39</v>
      </c>
      <c r="L323" s="234">
        <v>13676568.08</v>
      </c>
      <c r="M323" s="236">
        <v>0</v>
      </c>
      <c r="N323" s="236">
        <v>1</v>
      </c>
      <c r="O323" s="236"/>
      <c r="P323" s="236"/>
    </row>
    <row r="324" spans="1:16" ht="12.75" customHeight="1" x14ac:dyDescent="0.2">
      <c r="A324" s="227"/>
      <c r="B324" s="237" t="s">
        <v>461</v>
      </c>
      <c r="C324" s="238"/>
      <c r="D324" s="229"/>
      <c r="E324" s="237" t="s">
        <v>195</v>
      </c>
      <c r="F324" s="238" t="s">
        <v>416</v>
      </c>
      <c r="G324" s="238" t="s">
        <v>177</v>
      </c>
      <c r="H324" s="238" t="s">
        <v>177</v>
      </c>
      <c r="I324" s="229" t="s">
        <v>460</v>
      </c>
      <c r="J324" s="234">
        <v>16709460.470000001</v>
      </c>
      <c r="K324" s="234">
        <v>3032892.39</v>
      </c>
      <c r="L324" s="234">
        <v>13676568.08</v>
      </c>
      <c r="M324" s="236">
        <v>0</v>
      </c>
      <c r="N324" s="236">
        <v>1</v>
      </c>
      <c r="O324" s="236"/>
      <c r="P324" s="236"/>
    </row>
    <row r="325" spans="1:16" ht="32.25" customHeight="1" x14ac:dyDescent="0.2">
      <c r="A325" s="227"/>
      <c r="B325" s="237" t="s">
        <v>1256</v>
      </c>
      <c r="C325" s="238"/>
      <c r="D325" s="229"/>
      <c r="E325" s="237" t="s">
        <v>195</v>
      </c>
      <c r="F325" s="238" t="s">
        <v>416</v>
      </c>
      <c r="G325" s="238" t="s">
        <v>407</v>
      </c>
      <c r="H325" s="238" t="s">
        <v>177</v>
      </c>
      <c r="I325" s="229" t="s">
        <v>459</v>
      </c>
      <c r="J325" s="234">
        <v>16618821.74</v>
      </c>
      <c r="K325" s="234">
        <v>3002679.48</v>
      </c>
      <c r="L325" s="234">
        <v>13616142.26</v>
      </c>
      <c r="M325" s="236">
        <v>0</v>
      </c>
      <c r="N325" s="236">
        <v>1</v>
      </c>
      <c r="O325" s="236"/>
      <c r="P325" s="236"/>
    </row>
    <row r="326" spans="1:16" ht="32.25" customHeight="1" x14ac:dyDescent="0.2">
      <c r="A326" s="227"/>
      <c r="B326" s="237" t="s">
        <v>1257</v>
      </c>
      <c r="C326" s="238"/>
      <c r="D326" s="229"/>
      <c r="E326" s="237" t="s">
        <v>195</v>
      </c>
      <c r="F326" s="238" t="s">
        <v>416</v>
      </c>
      <c r="G326" s="238" t="s">
        <v>454</v>
      </c>
      <c r="H326" s="238" t="s">
        <v>177</v>
      </c>
      <c r="I326" s="229" t="s">
        <v>457</v>
      </c>
      <c r="J326" s="234">
        <v>25900</v>
      </c>
      <c r="K326" s="234" t="s">
        <v>174</v>
      </c>
      <c r="L326" s="234">
        <v>25900</v>
      </c>
      <c r="M326" s="236">
        <v>0</v>
      </c>
      <c r="N326" s="236">
        <v>1</v>
      </c>
      <c r="O326" s="236"/>
      <c r="P326" s="236"/>
    </row>
    <row r="327" spans="1:16" ht="53.25" customHeight="1" x14ac:dyDescent="0.2">
      <c r="A327" s="227"/>
      <c r="B327" s="237" t="s">
        <v>297</v>
      </c>
      <c r="C327" s="238"/>
      <c r="D327" s="229"/>
      <c r="E327" s="237" t="s">
        <v>195</v>
      </c>
      <c r="F327" s="238" t="s">
        <v>416</v>
      </c>
      <c r="G327" s="238" t="s">
        <v>454</v>
      </c>
      <c r="H327" s="238" t="s">
        <v>220</v>
      </c>
      <c r="I327" s="229" t="s">
        <v>456</v>
      </c>
      <c r="J327" s="234">
        <v>25900</v>
      </c>
      <c r="K327" s="234" t="s">
        <v>174</v>
      </c>
      <c r="L327" s="234">
        <v>25900</v>
      </c>
      <c r="M327" s="236">
        <v>0</v>
      </c>
      <c r="N327" s="236">
        <v>1</v>
      </c>
      <c r="O327" s="236"/>
      <c r="P327" s="236"/>
    </row>
    <row r="328" spans="1:16" ht="12.75" customHeight="1" x14ac:dyDescent="0.2">
      <c r="A328" s="227"/>
      <c r="B328" s="237" t="s">
        <v>361</v>
      </c>
      <c r="C328" s="238"/>
      <c r="D328" s="229"/>
      <c r="E328" s="237" t="s">
        <v>195</v>
      </c>
      <c r="F328" s="238" t="s">
        <v>416</v>
      </c>
      <c r="G328" s="238" t="s">
        <v>454</v>
      </c>
      <c r="H328" s="238" t="s">
        <v>360</v>
      </c>
      <c r="I328" s="229" t="s">
        <v>455</v>
      </c>
      <c r="J328" s="234">
        <v>25900</v>
      </c>
      <c r="K328" s="234" t="s">
        <v>174</v>
      </c>
      <c r="L328" s="234">
        <v>25900</v>
      </c>
      <c r="M328" s="236">
        <v>0</v>
      </c>
      <c r="N328" s="236">
        <v>1</v>
      </c>
      <c r="O328" s="236"/>
      <c r="P328" s="236"/>
    </row>
    <row r="329" spans="1:16" ht="21.75" customHeight="1" x14ac:dyDescent="0.2">
      <c r="A329" s="227"/>
      <c r="B329" s="237" t="s">
        <v>394</v>
      </c>
      <c r="C329" s="238"/>
      <c r="D329" s="229"/>
      <c r="E329" s="237" t="s">
        <v>195</v>
      </c>
      <c r="F329" s="238" t="s">
        <v>416</v>
      </c>
      <c r="G329" s="238" t="s">
        <v>454</v>
      </c>
      <c r="H329" s="238" t="s">
        <v>393</v>
      </c>
      <c r="I329" s="229" t="s">
        <v>453</v>
      </c>
      <c r="J329" s="234">
        <v>25900</v>
      </c>
      <c r="K329" s="234" t="s">
        <v>174</v>
      </c>
      <c r="L329" s="234">
        <v>25900</v>
      </c>
      <c r="M329" s="236">
        <v>0</v>
      </c>
      <c r="N329" s="236" t="s">
        <v>177</v>
      </c>
      <c r="O329" s="236"/>
      <c r="P329" s="236"/>
    </row>
    <row r="330" spans="1:16" ht="95.25" customHeight="1" x14ac:dyDescent="0.2">
      <c r="A330" s="227"/>
      <c r="B330" s="237" t="s">
        <v>452</v>
      </c>
      <c r="C330" s="238"/>
      <c r="D330" s="229"/>
      <c r="E330" s="237" t="s">
        <v>195</v>
      </c>
      <c r="F330" s="238" t="s">
        <v>416</v>
      </c>
      <c r="G330" s="238" t="s">
        <v>440</v>
      </c>
      <c r="H330" s="238" t="s">
        <v>177</v>
      </c>
      <c r="I330" s="229" t="s">
        <v>451</v>
      </c>
      <c r="J330" s="234">
        <v>15698144.82</v>
      </c>
      <c r="K330" s="234">
        <v>3002679.48</v>
      </c>
      <c r="L330" s="234">
        <v>12695465.34</v>
      </c>
      <c r="M330" s="236">
        <v>0</v>
      </c>
      <c r="N330" s="236">
        <v>1</v>
      </c>
      <c r="O330" s="236"/>
      <c r="P330" s="236"/>
    </row>
    <row r="331" spans="1:16" ht="53.25" customHeight="1" x14ac:dyDescent="0.2">
      <c r="A331" s="227"/>
      <c r="B331" s="237" t="s">
        <v>297</v>
      </c>
      <c r="C331" s="238"/>
      <c r="D331" s="229"/>
      <c r="E331" s="237" t="s">
        <v>195</v>
      </c>
      <c r="F331" s="238" t="s">
        <v>416</v>
      </c>
      <c r="G331" s="238" t="s">
        <v>440</v>
      </c>
      <c r="H331" s="238" t="s">
        <v>220</v>
      </c>
      <c r="I331" s="229" t="s">
        <v>450</v>
      </c>
      <c r="J331" s="234">
        <v>13020088.92</v>
      </c>
      <c r="K331" s="234">
        <v>2676603.04</v>
      </c>
      <c r="L331" s="234">
        <v>10343485.880000001</v>
      </c>
      <c r="M331" s="236">
        <v>0</v>
      </c>
      <c r="N331" s="236">
        <v>1</v>
      </c>
      <c r="O331" s="236"/>
      <c r="P331" s="236"/>
    </row>
    <row r="332" spans="1:16" ht="12.75" customHeight="1" x14ac:dyDescent="0.2">
      <c r="A332" s="227"/>
      <c r="B332" s="237" t="s">
        <v>361</v>
      </c>
      <c r="C332" s="238"/>
      <c r="D332" s="229"/>
      <c r="E332" s="237" t="s">
        <v>195</v>
      </c>
      <c r="F332" s="238" t="s">
        <v>416</v>
      </c>
      <c r="G332" s="238" t="s">
        <v>440</v>
      </c>
      <c r="H332" s="238" t="s">
        <v>360</v>
      </c>
      <c r="I332" s="229" t="s">
        <v>449</v>
      </c>
      <c r="J332" s="234">
        <v>13020088.92</v>
      </c>
      <c r="K332" s="234">
        <v>2676603.04</v>
      </c>
      <c r="L332" s="234">
        <v>10343485.880000001</v>
      </c>
      <c r="M332" s="236">
        <v>0</v>
      </c>
      <c r="N332" s="236">
        <v>1</v>
      </c>
      <c r="O332" s="236"/>
      <c r="P332" s="236"/>
    </row>
    <row r="333" spans="1:16" ht="12.75" customHeight="1" x14ac:dyDescent="0.2">
      <c r="A333" s="227"/>
      <c r="B333" s="237" t="s">
        <v>358</v>
      </c>
      <c r="C333" s="238"/>
      <c r="D333" s="229"/>
      <c r="E333" s="237" t="s">
        <v>195</v>
      </c>
      <c r="F333" s="238" t="s">
        <v>416</v>
      </c>
      <c r="G333" s="238" t="s">
        <v>440</v>
      </c>
      <c r="H333" s="238" t="s">
        <v>357</v>
      </c>
      <c r="I333" s="229" t="s">
        <v>448</v>
      </c>
      <c r="J333" s="234">
        <v>9265946.7599999998</v>
      </c>
      <c r="K333" s="234">
        <v>2015558.21</v>
      </c>
      <c r="L333" s="234">
        <v>7250388.5499999998</v>
      </c>
      <c r="M333" s="236">
        <v>0</v>
      </c>
      <c r="N333" s="236" t="s">
        <v>177</v>
      </c>
      <c r="O333" s="236"/>
      <c r="P333" s="236"/>
    </row>
    <row r="334" spans="1:16" ht="21.75" customHeight="1" x14ac:dyDescent="0.2">
      <c r="A334" s="227"/>
      <c r="B334" s="237" t="s">
        <v>394</v>
      </c>
      <c r="C334" s="238"/>
      <c r="D334" s="229"/>
      <c r="E334" s="237" t="s">
        <v>195</v>
      </c>
      <c r="F334" s="238" t="s">
        <v>416</v>
      </c>
      <c r="G334" s="238" t="s">
        <v>440</v>
      </c>
      <c r="H334" s="238" t="s">
        <v>393</v>
      </c>
      <c r="I334" s="229" t="s">
        <v>447</v>
      </c>
      <c r="J334" s="234">
        <v>953666.5</v>
      </c>
      <c r="K334" s="234" t="s">
        <v>174</v>
      </c>
      <c r="L334" s="234">
        <v>953666.5</v>
      </c>
      <c r="M334" s="236">
        <v>0</v>
      </c>
      <c r="N334" s="236" t="s">
        <v>177</v>
      </c>
      <c r="O334" s="236"/>
      <c r="P334" s="236"/>
    </row>
    <row r="335" spans="1:16" ht="32.25" customHeight="1" x14ac:dyDescent="0.2">
      <c r="A335" s="227"/>
      <c r="B335" s="237" t="s">
        <v>355</v>
      </c>
      <c r="C335" s="238"/>
      <c r="D335" s="229"/>
      <c r="E335" s="237" t="s">
        <v>195</v>
      </c>
      <c r="F335" s="238" t="s">
        <v>416</v>
      </c>
      <c r="G335" s="238" t="s">
        <v>440</v>
      </c>
      <c r="H335" s="238" t="s">
        <v>352</v>
      </c>
      <c r="I335" s="229" t="s">
        <v>446</v>
      </c>
      <c r="J335" s="234">
        <v>2800475.66</v>
      </c>
      <c r="K335" s="234">
        <v>661044.82999999996</v>
      </c>
      <c r="L335" s="234">
        <v>2139430.83</v>
      </c>
      <c r="M335" s="236">
        <v>0</v>
      </c>
      <c r="N335" s="236" t="s">
        <v>177</v>
      </c>
      <c r="O335" s="236"/>
      <c r="P335" s="236"/>
    </row>
    <row r="336" spans="1:16" ht="21.75" customHeight="1" x14ac:dyDescent="0.2">
      <c r="A336" s="227"/>
      <c r="B336" s="237" t="s">
        <v>332</v>
      </c>
      <c r="C336" s="238"/>
      <c r="D336" s="229"/>
      <c r="E336" s="237" t="s">
        <v>195</v>
      </c>
      <c r="F336" s="238" t="s">
        <v>416</v>
      </c>
      <c r="G336" s="238" t="s">
        <v>440</v>
      </c>
      <c r="H336" s="238" t="s">
        <v>331</v>
      </c>
      <c r="I336" s="229" t="s">
        <v>445</v>
      </c>
      <c r="J336" s="234">
        <v>2677055.9</v>
      </c>
      <c r="K336" s="234">
        <v>326052.82</v>
      </c>
      <c r="L336" s="234">
        <v>2351003.08</v>
      </c>
      <c r="M336" s="236">
        <v>0</v>
      </c>
      <c r="N336" s="236">
        <v>1</v>
      </c>
      <c r="O336" s="236"/>
      <c r="P336" s="236"/>
    </row>
    <row r="337" spans="1:16" ht="21.75" customHeight="1" x14ac:dyDescent="0.2">
      <c r="A337" s="227"/>
      <c r="B337" s="237" t="s">
        <v>329</v>
      </c>
      <c r="C337" s="238"/>
      <c r="D337" s="229"/>
      <c r="E337" s="237" t="s">
        <v>195</v>
      </c>
      <c r="F337" s="238" t="s">
        <v>416</v>
      </c>
      <c r="G337" s="238" t="s">
        <v>440</v>
      </c>
      <c r="H337" s="238" t="s">
        <v>328</v>
      </c>
      <c r="I337" s="229" t="s">
        <v>444</v>
      </c>
      <c r="J337" s="234">
        <v>2677055.9</v>
      </c>
      <c r="K337" s="234">
        <v>326052.82</v>
      </c>
      <c r="L337" s="234">
        <v>2351003.08</v>
      </c>
      <c r="M337" s="236">
        <v>0</v>
      </c>
      <c r="N337" s="236">
        <v>1</v>
      </c>
      <c r="O337" s="236"/>
      <c r="P337" s="236"/>
    </row>
    <row r="338" spans="1:16" ht="12.75" customHeight="1" x14ac:dyDescent="0.2">
      <c r="A338" s="227"/>
      <c r="B338" s="237" t="s">
        <v>326</v>
      </c>
      <c r="C338" s="238"/>
      <c r="D338" s="229"/>
      <c r="E338" s="237" t="s">
        <v>195</v>
      </c>
      <c r="F338" s="238" t="s">
        <v>416</v>
      </c>
      <c r="G338" s="238" t="s">
        <v>440</v>
      </c>
      <c r="H338" s="238" t="s">
        <v>325</v>
      </c>
      <c r="I338" s="229" t="s">
        <v>443</v>
      </c>
      <c r="J338" s="234">
        <v>2677055.9</v>
      </c>
      <c r="K338" s="234">
        <v>326052.82</v>
      </c>
      <c r="L338" s="234">
        <v>2351003.08</v>
      </c>
      <c r="M338" s="236">
        <v>0</v>
      </c>
      <c r="N338" s="236" t="s">
        <v>177</v>
      </c>
      <c r="O338" s="236"/>
      <c r="P338" s="236"/>
    </row>
    <row r="339" spans="1:16" ht="12.75" customHeight="1" x14ac:dyDescent="0.2">
      <c r="A339" s="227"/>
      <c r="B339" s="237" t="s">
        <v>323</v>
      </c>
      <c r="C339" s="238"/>
      <c r="D339" s="229"/>
      <c r="E339" s="237" t="s">
        <v>195</v>
      </c>
      <c r="F339" s="238" t="s">
        <v>416</v>
      </c>
      <c r="G339" s="238" t="s">
        <v>440</v>
      </c>
      <c r="H339" s="238" t="s">
        <v>322</v>
      </c>
      <c r="I339" s="229" t="s">
        <v>442</v>
      </c>
      <c r="J339" s="234">
        <v>1000</v>
      </c>
      <c r="K339" s="234">
        <v>23.62</v>
      </c>
      <c r="L339" s="234">
        <v>976.38</v>
      </c>
      <c r="M339" s="236">
        <v>0</v>
      </c>
      <c r="N339" s="236">
        <v>1</v>
      </c>
      <c r="O339" s="236"/>
      <c r="P339" s="236"/>
    </row>
    <row r="340" spans="1:16" ht="12.75" customHeight="1" x14ac:dyDescent="0.2">
      <c r="A340" s="227"/>
      <c r="B340" s="237" t="s">
        <v>320</v>
      </c>
      <c r="C340" s="238"/>
      <c r="D340" s="229"/>
      <c r="E340" s="237" t="s">
        <v>195</v>
      </c>
      <c r="F340" s="238" t="s">
        <v>416</v>
      </c>
      <c r="G340" s="238" t="s">
        <v>440</v>
      </c>
      <c r="H340" s="238" t="s">
        <v>319</v>
      </c>
      <c r="I340" s="229" t="s">
        <v>441</v>
      </c>
      <c r="J340" s="234">
        <v>1000</v>
      </c>
      <c r="K340" s="234">
        <v>23.62</v>
      </c>
      <c r="L340" s="234">
        <v>976.38</v>
      </c>
      <c r="M340" s="236">
        <v>0</v>
      </c>
      <c r="N340" s="236">
        <v>1</v>
      </c>
      <c r="O340" s="236"/>
      <c r="P340" s="236"/>
    </row>
    <row r="341" spans="1:16" ht="12.75" customHeight="1" x14ac:dyDescent="0.2">
      <c r="A341" s="227"/>
      <c r="B341" s="237" t="s">
        <v>317</v>
      </c>
      <c r="C341" s="238"/>
      <c r="D341" s="229"/>
      <c r="E341" s="237" t="s">
        <v>195</v>
      </c>
      <c r="F341" s="238" t="s">
        <v>416</v>
      </c>
      <c r="G341" s="238" t="s">
        <v>440</v>
      </c>
      <c r="H341" s="238" t="s">
        <v>315</v>
      </c>
      <c r="I341" s="229" t="s">
        <v>439</v>
      </c>
      <c r="J341" s="234">
        <v>1000</v>
      </c>
      <c r="K341" s="234">
        <v>23.62</v>
      </c>
      <c r="L341" s="234">
        <v>976.38</v>
      </c>
      <c r="M341" s="236">
        <v>0</v>
      </c>
      <c r="N341" s="236" t="s">
        <v>177</v>
      </c>
      <c r="O341" s="236"/>
      <c r="P341" s="236"/>
    </row>
    <row r="342" spans="1:16" ht="53.25" customHeight="1" x14ac:dyDescent="0.2">
      <c r="A342" s="227"/>
      <c r="B342" s="237" t="s">
        <v>1390</v>
      </c>
      <c r="C342" s="238"/>
      <c r="D342" s="229"/>
      <c r="E342" s="237" t="s">
        <v>195</v>
      </c>
      <c r="F342" s="238" t="s">
        <v>416</v>
      </c>
      <c r="G342" s="238" t="s">
        <v>1391</v>
      </c>
      <c r="H342" s="238" t="s">
        <v>177</v>
      </c>
      <c r="I342" s="229" t="s">
        <v>1392</v>
      </c>
      <c r="J342" s="234">
        <v>770400</v>
      </c>
      <c r="K342" s="234" t="s">
        <v>174</v>
      </c>
      <c r="L342" s="234">
        <v>770400</v>
      </c>
      <c r="M342" s="236">
        <v>0</v>
      </c>
      <c r="N342" s="236">
        <v>1</v>
      </c>
      <c r="O342" s="236"/>
      <c r="P342" s="236"/>
    </row>
    <row r="343" spans="1:16" ht="21.75" customHeight="1" x14ac:dyDescent="0.2">
      <c r="A343" s="227"/>
      <c r="B343" s="237" t="s">
        <v>332</v>
      </c>
      <c r="C343" s="238"/>
      <c r="D343" s="229"/>
      <c r="E343" s="237" t="s">
        <v>195</v>
      </c>
      <c r="F343" s="238" t="s">
        <v>416</v>
      </c>
      <c r="G343" s="238" t="s">
        <v>1391</v>
      </c>
      <c r="H343" s="238" t="s">
        <v>331</v>
      </c>
      <c r="I343" s="229" t="s">
        <v>1393</v>
      </c>
      <c r="J343" s="234">
        <v>770400</v>
      </c>
      <c r="K343" s="234" t="s">
        <v>174</v>
      </c>
      <c r="L343" s="234">
        <v>770400</v>
      </c>
      <c r="M343" s="236">
        <v>0</v>
      </c>
      <c r="N343" s="236">
        <v>1</v>
      </c>
      <c r="O343" s="236"/>
      <c r="P343" s="236"/>
    </row>
    <row r="344" spans="1:16" ht="21.75" customHeight="1" x14ac:dyDescent="0.2">
      <c r="A344" s="227"/>
      <c r="B344" s="237" t="s">
        <v>329</v>
      </c>
      <c r="C344" s="238"/>
      <c r="D344" s="229"/>
      <c r="E344" s="237" t="s">
        <v>195</v>
      </c>
      <c r="F344" s="238" t="s">
        <v>416</v>
      </c>
      <c r="G344" s="238" t="s">
        <v>1391</v>
      </c>
      <c r="H344" s="238" t="s">
        <v>328</v>
      </c>
      <c r="I344" s="229" t="s">
        <v>1394</v>
      </c>
      <c r="J344" s="234">
        <v>770400</v>
      </c>
      <c r="K344" s="234" t="s">
        <v>174</v>
      </c>
      <c r="L344" s="234">
        <v>770400</v>
      </c>
      <c r="M344" s="236">
        <v>0</v>
      </c>
      <c r="N344" s="236">
        <v>1</v>
      </c>
      <c r="O344" s="236"/>
      <c r="P344" s="236"/>
    </row>
    <row r="345" spans="1:16" ht="12.75" customHeight="1" x14ac:dyDescent="0.2">
      <c r="A345" s="227"/>
      <c r="B345" s="237" t="s">
        <v>326</v>
      </c>
      <c r="C345" s="238"/>
      <c r="D345" s="229"/>
      <c r="E345" s="237" t="s">
        <v>195</v>
      </c>
      <c r="F345" s="238" t="s">
        <v>416</v>
      </c>
      <c r="G345" s="238" t="s">
        <v>1391</v>
      </c>
      <c r="H345" s="238" t="s">
        <v>325</v>
      </c>
      <c r="I345" s="229" t="s">
        <v>1395</v>
      </c>
      <c r="J345" s="234">
        <v>770400</v>
      </c>
      <c r="K345" s="234" t="s">
        <v>174</v>
      </c>
      <c r="L345" s="234">
        <v>770400</v>
      </c>
      <c r="M345" s="236">
        <v>0</v>
      </c>
      <c r="N345" s="236" t="s">
        <v>177</v>
      </c>
      <c r="O345" s="236"/>
      <c r="P345" s="236"/>
    </row>
    <row r="346" spans="1:16" ht="63.75" customHeight="1" x14ac:dyDescent="0.2">
      <c r="A346" s="227"/>
      <c r="B346" s="237" t="s">
        <v>1267</v>
      </c>
      <c r="C346" s="238"/>
      <c r="D346" s="229"/>
      <c r="E346" s="237" t="s">
        <v>195</v>
      </c>
      <c r="F346" s="238" t="s">
        <v>416</v>
      </c>
      <c r="G346" s="238" t="s">
        <v>1268</v>
      </c>
      <c r="H346" s="238" t="s">
        <v>177</v>
      </c>
      <c r="I346" s="229" t="s">
        <v>1269</v>
      </c>
      <c r="J346" s="234">
        <v>98376.92</v>
      </c>
      <c r="K346" s="234" t="s">
        <v>174</v>
      </c>
      <c r="L346" s="234">
        <v>98376.92</v>
      </c>
      <c r="M346" s="236">
        <v>0</v>
      </c>
      <c r="N346" s="236">
        <v>1</v>
      </c>
      <c r="O346" s="236"/>
      <c r="P346" s="236"/>
    </row>
    <row r="347" spans="1:16" ht="21.75" customHeight="1" x14ac:dyDescent="0.2">
      <c r="A347" s="227"/>
      <c r="B347" s="237" t="s">
        <v>332</v>
      </c>
      <c r="C347" s="238"/>
      <c r="D347" s="229"/>
      <c r="E347" s="237" t="s">
        <v>195</v>
      </c>
      <c r="F347" s="238" t="s">
        <v>416</v>
      </c>
      <c r="G347" s="238" t="s">
        <v>1268</v>
      </c>
      <c r="H347" s="238" t="s">
        <v>331</v>
      </c>
      <c r="I347" s="229" t="s">
        <v>1270</v>
      </c>
      <c r="J347" s="234">
        <v>98376.92</v>
      </c>
      <c r="K347" s="234" t="s">
        <v>174</v>
      </c>
      <c r="L347" s="234">
        <v>98376.92</v>
      </c>
      <c r="M347" s="236">
        <v>0</v>
      </c>
      <c r="N347" s="236">
        <v>1</v>
      </c>
      <c r="O347" s="236"/>
      <c r="P347" s="236"/>
    </row>
    <row r="348" spans="1:16" ht="21.75" customHeight="1" x14ac:dyDescent="0.2">
      <c r="A348" s="227"/>
      <c r="B348" s="237" t="s">
        <v>329</v>
      </c>
      <c r="C348" s="238"/>
      <c r="D348" s="229"/>
      <c r="E348" s="237" t="s">
        <v>195</v>
      </c>
      <c r="F348" s="238" t="s">
        <v>416</v>
      </c>
      <c r="G348" s="238" t="s">
        <v>1268</v>
      </c>
      <c r="H348" s="238" t="s">
        <v>328</v>
      </c>
      <c r="I348" s="229" t="s">
        <v>1271</v>
      </c>
      <c r="J348" s="234">
        <v>98376.92</v>
      </c>
      <c r="K348" s="234" t="s">
        <v>174</v>
      </c>
      <c r="L348" s="234">
        <v>98376.92</v>
      </c>
      <c r="M348" s="236">
        <v>0</v>
      </c>
      <c r="N348" s="236">
        <v>1</v>
      </c>
      <c r="O348" s="236"/>
      <c r="P348" s="236"/>
    </row>
    <row r="349" spans="1:16" ht="12.75" customHeight="1" x14ac:dyDescent="0.2">
      <c r="A349" s="227"/>
      <c r="B349" s="237" t="s">
        <v>326</v>
      </c>
      <c r="C349" s="238"/>
      <c r="D349" s="229"/>
      <c r="E349" s="237" t="s">
        <v>195</v>
      </c>
      <c r="F349" s="238" t="s">
        <v>416</v>
      </c>
      <c r="G349" s="238" t="s">
        <v>1268</v>
      </c>
      <c r="H349" s="238" t="s">
        <v>325</v>
      </c>
      <c r="I349" s="229" t="s">
        <v>1272</v>
      </c>
      <c r="J349" s="234">
        <v>98376.92</v>
      </c>
      <c r="K349" s="234" t="s">
        <v>174</v>
      </c>
      <c r="L349" s="234">
        <v>98376.92</v>
      </c>
      <c r="M349" s="236">
        <v>0</v>
      </c>
      <c r="N349" s="236" t="s">
        <v>177</v>
      </c>
      <c r="O349" s="236"/>
      <c r="P349" s="236"/>
    </row>
    <row r="350" spans="1:16" ht="63.75" customHeight="1" x14ac:dyDescent="0.2">
      <c r="A350" s="227"/>
      <c r="B350" s="237" t="s">
        <v>1273</v>
      </c>
      <c r="C350" s="238"/>
      <c r="D350" s="229"/>
      <c r="E350" s="237" t="s">
        <v>195</v>
      </c>
      <c r="F350" s="238" t="s">
        <v>416</v>
      </c>
      <c r="G350" s="238" t="s">
        <v>1274</v>
      </c>
      <c r="H350" s="238" t="s">
        <v>177</v>
      </c>
      <c r="I350" s="229" t="s">
        <v>1275</v>
      </c>
      <c r="J350" s="234">
        <v>26000</v>
      </c>
      <c r="K350" s="234" t="s">
        <v>174</v>
      </c>
      <c r="L350" s="234">
        <v>26000</v>
      </c>
      <c r="M350" s="236">
        <v>0</v>
      </c>
      <c r="N350" s="236">
        <v>1</v>
      </c>
      <c r="O350" s="236"/>
      <c r="P350" s="236"/>
    </row>
    <row r="351" spans="1:16" ht="21.75" customHeight="1" x14ac:dyDescent="0.2">
      <c r="A351" s="227"/>
      <c r="B351" s="237" t="s">
        <v>332</v>
      </c>
      <c r="C351" s="238"/>
      <c r="D351" s="229"/>
      <c r="E351" s="237" t="s">
        <v>195</v>
      </c>
      <c r="F351" s="238" t="s">
        <v>416</v>
      </c>
      <c r="G351" s="238" t="s">
        <v>1274</v>
      </c>
      <c r="H351" s="238" t="s">
        <v>331</v>
      </c>
      <c r="I351" s="229" t="s">
        <v>1276</v>
      </c>
      <c r="J351" s="234">
        <v>26000</v>
      </c>
      <c r="K351" s="234" t="s">
        <v>174</v>
      </c>
      <c r="L351" s="234">
        <v>26000</v>
      </c>
      <c r="M351" s="236">
        <v>0</v>
      </c>
      <c r="N351" s="236">
        <v>1</v>
      </c>
      <c r="O351" s="236"/>
      <c r="P351" s="236"/>
    </row>
    <row r="352" spans="1:16" ht="21.75" customHeight="1" x14ac:dyDescent="0.2">
      <c r="A352" s="227"/>
      <c r="B352" s="237" t="s">
        <v>329</v>
      </c>
      <c r="C352" s="238"/>
      <c r="D352" s="229"/>
      <c r="E352" s="237" t="s">
        <v>195</v>
      </c>
      <c r="F352" s="238" t="s">
        <v>416</v>
      </c>
      <c r="G352" s="238" t="s">
        <v>1274</v>
      </c>
      <c r="H352" s="238" t="s">
        <v>328</v>
      </c>
      <c r="I352" s="229" t="s">
        <v>1277</v>
      </c>
      <c r="J352" s="234">
        <v>26000</v>
      </c>
      <c r="K352" s="234" t="s">
        <v>174</v>
      </c>
      <c r="L352" s="234">
        <v>26000</v>
      </c>
      <c r="M352" s="236">
        <v>0</v>
      </c>
      <c r="N352" s="236">
        <v>1</v>
      </c>
      <c r="O352" s="236"/>
      <c r="P352" s="236"/>
    </row>
    <row r="353" spans="1:16" ht="12.75" customHeight="1" x14ac:dyDescent="0.2">
      <c r="A353" s="227"/>
      <c r="B353" s="237" t="s">
        <v>326</v>
      </c>
      <c r="C353" s="238"/>
      <c r="D353" s="229"/>
      <c r="E353" s="237" t="s">
        <v>195</v>
      </c>
      <c r="F353" s="238" t="s">
        <v>416</v>
      </c>
      <c r="G353" s="238" t="s">
        <v>1274</v>
      </c>
      <c r="H353" s="238" t="s">
        <v>325</v>
      </c>
      <c r="I353" s="229" t="s">
        <v>1278</v>
      </c>
      <c r="J353" s="234">
        <v>26000</v>
      </c>
      <c r="K353" s="234" t="s">
        <v>174</v>
      </c>
      <c r="L353" s="234">
        <v>26000</v>
      </c>
      <c r="M353" s="236">
        <v>0</v>
      </c>
      <c r="N353" s="236" t="s">
        <v>177</v>
      </c>
      <c r="O353" s="236"/>
      <c r="P353" s="236"/>
    </row>
    <row r="354" spans="1:16" ht="12.75" customHeight="1" x14ac:dyDescent="0.2">
      <c r="A354" s="227"/>
      <c r="B354" s="237" t="s">
        <v>267</v>
      </c>
      <c r="C354" s="238"/>
      <c r="D354" s="229"/>
      <c r="E354" s="237" t="s">
        <v>195</v>
      </c>
      <c r="F354" s="238" t="s">
        <v>416</v>
      </c>
      <c r="G354" s="238" t="s">
        <v>266</v>
      </c>
      <c r="H354" s="238" t="s">
        <v>177</v>
      </c>
      <c r="I354" s="229" t="s">
        <v>426</v>
      </c>
      <c r="J354" s="234">
        <v>90638.73</v>
      </c>
      <c r="K354" s="234">
        <v>30212.91</v>
      </c>
      <c r="L354" s="234">
        <v>60425.82</v>
      </c>
      <c r="M354" s="236">
        <v>0</v>
      </c>
      <c r="N354" s="236">
        <v>1</v>
      </c>
      <c r="O354" s="236"/>
      <c r="P354" s="236"/>
    </row>
    <row r="355" spans="1:16" ht="63.75" customHeight="1" x14ac:dyDescent="0.2">
      <c r="A355" s="227"/>
      <c r="B355" s="237" t="s">
        <v>1358</v>
      </c>
      <c r="C355" s="238"/>
      <c r="D355" s="229"/>
      <c r="E355" s="237" t="s">
        <v>195</v>
      </c>
      <c r="F355" s="238" t="s">
        <v>416</v>
      </c>
      <c r="G355" s="238" t="s">
        <v>1359</v>
      </c>
      <c r="H355" s="238" t="s">
        <v>177</v>
      </c>
      <c r="I355" s="229" t="s">
        <v>1396</v>
      </c>
      <c r="J355" s="234">
        <v>90638.73</v>
      </c>
      <c r="K355" s="234">
        <v>30212.91</v>
      </c>
      <c r="L355" s="234">
        <v>60425.82</v>
      </c>
      <c r="M355" s="236">
        <v>0</v>
      </c>
      <c r="N355" s="236">
        <v>1</v>
      </c>
      <c r="O355" s="236"/>
      <c r="P355" s="236"/>
    </row>
    <row r="356" spans="1:16" ht="53.25" customHeight="1" x14ac:dyDescent="0.2">
      <c r="A356" s="227"/>
      <c r="B356" s="237" t="s">
        <v>297</v>
      </c>
      <c r="C356" s="238"/>
      <c r="D356" s="229"/>
      <c r="E356" s="237" t="s">
        <v>195</v>
      </c>
      <c r="F356" s="238" t="s">
        <v>416</v>
      </c>
      <c r="G356" s="238" t="s">
        <v>1359</v>
      </c>
      <c r="H356" s="238" t="s">
        <v>220</v>
      </c>
      <c r="I356" s="229" t="s">
        <v>1397</v>
      </c>
      <c r="J356" s="234">
        <v>90638.73</v>
      </c>
      <c r="K356" s="234">
        <v>30212.91</v>
      </c>
      <c r="L356" s="234">
        <v>60425.82</v>
      </c>
      <c r="M356" s="236">
        <v>0</v>
      </c>
      <c r="N356" s="236">
        <v>1</v>
      </c>
      <c r="O356" s="236"/>
      <c r="P356" s="236"/>
    </row>
    <row r="357" spans="1:16" ht="12.75" customHeight="1" x14ac:dyDescent="0.2">
      <c r="A357" s="227"/>
      <c r="B357" s="237" t="s">
        <v>361</v>
      </c>
      <c r="C357" s="238"/>
      <c r="D357" s="229"/>
      <c r="E357" s="237" t="s">
        <v>195</v>
      </c>
      <c r="F357" s="238" t="s">
        <v>416</v>
      </c>
      <c r="G357" s="238" t="s">
        <v>1359</v>
      </c>
      <c r="H357" s="238" t="s">
        <v>360</v>
      </c>
      <c r="I357" s="229" t="s">
        <v>1398</v>
      </c>
      <c r="J357" s="234">
        <v>90638.73</v>
      </c>
      <c r="K357" s="234">
        <v>30212.91</v>
      </c>
      <c r="L357" s="234">
        <v>60425.82</v>
      </c>
      <c r="M357" s="236">
        <v>0</v>
      </c>
      <c r="N357" s="236">
        <v>1</v>
      </c>
      <c r="O357" s="236"/>
      <c r="P357" s="236"/>
    </row>
    <row r="358" spans="1:16" ht="12.75" customHeight="1" x14ac:dyDescent="0.2">
      <c r="A358" s="227"/>
      <c r="B358" s="237" t="s">
        <v>358</v>
      </c>
      <c r="C358" s="238"/>
      <c r="D358" s="229"/>
      <c r="E358" s="237" t="s">
        <v>195</v>
      </c>
      <c r="F358" s="238" t="s">
        <v>416</v>
      </c>
      <c r="G358" s="238" t="s">
        <v>1359</v>
      </c>
      <c r="H358" s="238" t="s">
        <v>357</v>
      </c>
      <c r="I358" s="229" t="s">
        <v>1399</v>
      </c>
      <c r="J358" s="234">
        <v>69615</v>
      </c>
      <c r="K358" s="234">
        <v>23205</v>
      </c>
      <c r="L358" s="234">
        <v>46410</v>
      </c>
      <c r="M358" s="236">
        <v>0</v>
      </c>
      <c r="N358" s="236" t="s">
        <v>177</v>
      </c>
      <c r="O358" s="236"/>
      <c r="P358" s="236"/>
    </row>
    <row r="359" spans="1:16" ht="32.25" customHeight="1" x14ac:dyDescent="0.2">
      <c r="A359" s="227"/>
      <c r="B359" s="237" t="s">
        <v>355</v>
      </c>
      <c r="C359" s="238"/>
      <c r="D359" s="229"/>
      <c r="E359" s="237" t="s">
        <v>195</v>
      </c>
      <c r="F359" s="238" t="s">
        <v>416</v>
      </c>
      <c r="G359" s="238" t="s">
        <v>1359</v>
      </c>
      <c r="H359" s="238" t="s">
        <v>352</v>
      </c>
      <c r="I359" s="229" t="s">
        <v>1400</v>
      </c>
      <c r="J359" s="234">
        <v>21023.73</v>
      </c>
      <c r="K359" s="234">
        <v>7007.91</v>
      </c>
      <c r="L359" s="234">
        <v>14015.82</v>
      </c>
      <c r="M359" s="236">
        <v>0</v>
      </c>
      <c r="N359" s="236" t="s">
        <v>177</v>
      </c>
      <c r="O359" s="236"/>
      <c r="P359" s="236"/>
    </row>
    <row r="360" spans="1:16" ht="32.25" customHeight="1" x14ac:dyDescent="0.2">
      <c r="A360" s="227"/>
      <c r="B360" s="237" t="s">
        <v>414</v>
      </c>
      <c r="C360" s="238"/>
      <c r="D360" s="229"/>
      <c r="E360" s="237" t="s">
        <v>180</v>
      </c>
      <c r="F360" s="238" t="s">
        <v>349</v>
      </c>
      <c r="G360" s="238" t="s">
        <v>177</v>
      </c>
      <c r="H360" s="238" t="s">
        <v>177</v>
      </c>
      <c r="I360" s="229" t="s">
        <v>413</v>
      </c>
      <c r="J360" s="234">
        <v>12022968.4</v>
      </c>
      <c r="K360" s="234">
        <v>1477630.28</v>
      </c>
      <c r="L360" s="234">
        <v>10545338.119999999</v>
      </c>
      <c r="M360" s="236">
        <v>0</v>
      </c>
      <c r="N360" s="236">
        <v>1</v>
      </c>
      <c r="O360" s="236"/>
      <c r="P360" s="236"/>
    </row>
    <row r="361" spans="1:16" ht="12.75" customHeight="1" x14ac:dyDescent="0.2">
      <c r="A361" s="227"/>
      <c r="B361" s="237" t="s">
        <v>412</v>
      </c>
      <c r="C361" s="238"/>
      <c r="D361" s="229"/>
      <c r="E361" s="237" t="s">
        <v>180</v>
      </c>
      <c r="F361" s="238" t="s">
        <v>411</v>
      </c>
      <c r="G361" s="238" t="s">
        <v>177</v>
      </c>
      <c r="H361" s="238" t="s">
        <v>177</v>
      </c>
      <c r="I361" s="229" t="s">
        <v>410</v>
      </c>
      <c r="J361" s="234">
        <v>12022968.4</v>
      </c>
      <c r="K361" s="234">
        <v>1477630.28</v>
      </c>
      <c r="L361" s="234">
        <v>10545338.119999999</v>
      </c>
      <c r="M361" s="236">
        <v>0</v>
      </c>
      <c r="N361" s="236">
        <v>1</v>
      </c>
      <c r="O361" s="236"/>
      <c r="P361" s="236"/>
    </row>
    <row r="362" spans="1:16" ht="12.75" customHeight="1" x14ac:dyDescent="0.2">
      <c r="A362" s="227"/>
      <c r="B362" s="237" t="s">
        <v>409</v>
      </c>
      <c r="C362" s="238"/>
      <c r="D362" s="229"/>
      <c r="E362" s="237" t="s">
        <v>180</v>
      </c>
      <c r="F362" s="238" t="s">
        <v>354</v>
      </c>
      <c r="G362" s="238" t="s">
        <v>177</v>
      </c>
      <c r="H362" s="238" t="s">
        <v>177</v>
      </c>
      <c r="I362" s="229" t="s">
        <v>408</v>
      </c>
      <c r="J362" s="234">
        <v>12022968.4</v>
      </c>
      <c r="K362" s="234">
        <v>1477630.28</v>
      </c>
      <c r="L362" s="234">
        <v>10545338.119999999</v>
      </c>
      <c r="M362" s="236">
        <v>0</v>
      </c>
      <c r="N362" s="236">
        <v>1</v>
      </c>
      <c r="O362" s="236"/>
      <c r="P362" s="236"/>
    </row>
    <row r="363" spans="1:16" ht="32.25" customHeight="1" x14ac:dyDescent="0.2">
      <c r="A363" s="227"/>
      <c r="B363" s="237" t="s">
        <v>1256</v>
      </c>
      <c r="C363" s="238"/>
      <c r="D363" s="229"/>
      <c r="E363" s="237" t="s">
        <v>180</v>
      </c>
      <c r="F363" s="238" t="s">
        <v>354</v>
      </c>
      <c r="G363" s="238" t="s">
        <v>407</v>
      </c>
      <c r="H363" s="238" t="s">
        <v>177</v>
      </c>
      <c r="I363" s="229" t="s">
        <v>406</v>
      </c>
      <c r="J363" s="234">
        <v>11971174.84</v>
      </c>
      <c r="K363" s="234">
        <v>1460365.76</v>
      </c>
      <c r="L363" s="234">
        <v>10510809.08</v>
      </c>
      <c r="M363" s="236">
        <v>0</v>
      </c>
      <c r="N363" s="236">
        <v>1</v>
      </c>
      <c r="O363" s="236"/>
      <c r="P363" s="236"/>
    </row>
    <row r="364" spans="1:16" ht="53.25" customHeight="1" x14ac:dyDescent="0.2">
      <c r="A364" s="227"/>
      <c r="B364" s="237" t="s">
        <v>399</v>
      </c>
      <c r="C364" s="238"/>
      <c r="D364" s="229"/>
      <c r="E364" s="237" t="s">
        <v>180</v>
      </c>
      <c r="F364" s="238" t="s">
        <v>354</v>
      </c>
      <c r="G364" s="238" t="s">
        <v>385</v>
      </c>
      <c r="H364" s="238" t="s">
        <v>177</v>
      </c>
      <c r="I364" s="229" t="s">
        <v>398</v>
      </c>
      <c r="J364" s="234">
        <v>11971174.84</v>
      </c>
      <c r="K364" s="234">
        <v>1460365.76</v>
      </c>
      <c r="L364" s="234">
        <v>10510809.08</v>
      </c>
      <c r="M364" s="236">
        <v>0</v>
      </c>
      <c r="N364" s="236">
        <v>1</v>
      </c>
      <c r="O364" s="236"/>
      <c r="P364" s="236"/>
    </row>
    <row r="365" spans="1:16" ht="53.25" customHeight="1" x14ac:dyDescent="0.2">
      <c r="A365" s="227"/>
      <c r="B365" s="237" t="s">
        <v>297</v>
      </c>
      <c r="C365" s="238"/>
      <c r="D365" s="229"/>
      <c r="E365" s="237" t="s">
        <v>180</v>
      </c>
      <c r="F365" s="238" t="s">
        <v>354</v>
      </c>
      <c r="G365" s="238" t="s">
        <v>385</v>
      </c>
      <c r="H365" s="238" t="s">
        <v>220</v>
      </c>
      <c r="I365" s="229" t="s">
        <v>397</v>
      </c>
      <c r="J365" s="234">
        <v>6334599.2000000002</v>
      </c>
      <c r="K365" s="234">
        <v>1260799.67</v>
      </c>
      <c r="L365" s="234">
        <v>5073799.53</v>
      </c>
      <c r="M365" s="236">
        <v>0</v>
      </c>
      <c r="N365" s="236">
        <v>1</v>
      </c>
      <c r="O365" s="236"/>
      <c r="P365" s="236"/>
    </row>
    <row r="366" spans="1:16" ht="12.75" customHeight="1" x14ac:dyDescent="0.2">
      <c r="A366" s="227"/>
      <c r="B366" s="237" t="s">
        <v>361</v>
      </c>
      <c r="C366" s="238"/>
      <c r="D366" s="229"/>
      <c r="E366" s="237" t="s">
        <v>180</v>
      </c>
      <c r="F366" s="238" t="s">
        <v>354</v>
      </c>
      <c r="G366" s="238" t="s">
        <v>385</v>
      </c>
      <c r="H366" s="238" t="s">
        <v>360</v>
      </c>
      <c r="I366" s="229" t="s">
        <v>396</v>
      </c>
      <c r="J366" s="234">
        <v>6334599.2000000002</v>
      </c>
      <c r="K366" s="234">
        <v>1260799.67</v>
      </c>
      <c r="L366" s="234">
        <v>5073799.53</v>
      </c>
      <c r="M366" s="236">
        <v>0</v>
      </c>
      <c r="N366" s="236">
        <v>1</v>
      </c>
      <c r="O366" s="236"/>
      <c r="P366" s="236"/>
    </row>
    <row r="367" spans="1:16" ht="12.75" customHeight="1" x14ac:dyDescent="0.2">
      <c r="A367" s="227"/>
      <c r="B367" s="237" t="s">
        <v>358</v>
      </c>
      <c r="C367" s="238"/>
      <c r="D367" s="229"/>
      <c r="E367" s="237" t="s">
        <v>180</v>
      </c>
      <c r="F367" s="238" t="s">
        <v>354</v>
      </c>
      <c r="G367" s="238" t="s">
        <v>385</v>
      </c>
      <c r="H367" s="238" t="s">
        <v>357</v>
      </c>
      <c r="I367" s="229" t="s">
        <v>395</v>
      </c>
      <c r="J367" s="234">
        <v>4510828.62</v>
      </c>
      <c r="K367" s="234">
        <v>912832.66</v>
      </c>
      <c r="L367" s="234">
        <v>3597995.96</v>
      </c>
      <c r="M367" s="236">
        <v>0</v>
      </c>
      <c r="N367" s="236" t="s">
        <v>177</v>
      </c>
      <c r="O367" s="236"/>
      <c r="P367" s="236"/>
    </row>
    <row r="368" spans="1:16" ht="21.75" customHeight="1" x14ac:dyDescent="0.2">
      <c r="A368" s="227"/>
      <c r="B368" s="237" t="s">
        <v>394</v>
      </c>
      <c r="C368" s="238"/>
      <c r="D368" s="229"/>
      <c r="E368" s="237" t="s">
        <v>180</v>
      </c>
      <c r="F368" s="238" t="s">
        <v>354</v>
      </c>
      <c r="G368" s="238" t="s">
        <v>385</v>
      </c>
      <c r="H368" s="238" t="s">
        <v>393</v>
      </c>
      <c r="I368" s="229" t="s">
        <v>392</v>
      </c>
      <c r="J368" s="234">
        <v>461147</v>
      </c>
      <c r="K368" s="234">
        <v>86669.9</v>
      </c>
      <c r="L368" s="234">
        <v>374477.1</v>
      </c>
      <c r="M368" s="236">
        <v>0</v>
      </c>
      <c r="N368" s="236" t="s">
        <v>177</v>
      </c>
      <c r="O368" s="236"/>
      <c r="P368" s="236"/>
    </row>
    <row r="369" spans="1:16" ht="32.25" customHeight="1" x14ac:dyDescent="0.2">
      <c r="A369" s="227"/>
      <c r="B369" s="237" t="s">
        <v>355</v>
      </c>
      <c r="C369" s="238"/>
      <c r="D369" s="229"/>
      <c r="E369" s="237" t="s">
        <v>180</v>
      </c>
      <c r="F369" s="238" t="s">
        <v>354</v>
      </c>
      <c r="G369" s="238" t="s">
        <v>385</v>
      </c>
      <c r="H369" s="238" t="s">
        <v>352</v>
      </c>
      <c r="I369" s="229" t="s">
        <v>391</v>
      </c>
      <c r="J369" s="234">
        <v>1362623.58</v>
      </c>
      <c r="K369" s="234">
        <v>261297.11</v>
      </c>
      <c r="L369" s="234">
        <v>1101326.47</v>
      </c>
      <c r="M369" s="236">
        <v>0</v>
      </c>
      <c r="N369" s="236" t="s">
        <v>177</v>
      </c>
      <c r="O369" s="236"/>
      <c r="P369" s="236"/>
    </row>
    <row r="370" spans="1:16" ht="21.75" customHeight="1" x14ac:dyDescent="0.2">
      <c r="A370" s="227"/>
      <c r="B370" s="237" t="s">
        <v>332</v>
      </c>
      <c r="C370" s="238"/>
      <c r="D370" s="229"/>
      <c r="E370" s="237" t="s">
        <v>180</v>
      </c>
      <c r="F370" s="238" t="s">
        <v>354</v>
      </c>
      <c r="G370" s="238" t="s">
        <v>385</v>
      </c>
      <c r="H370" s="238" t="s">
        <v>331</v>
      </c>
      <c r="I370" s="229" t="s">
        <v>390</v>
      </c>
      <c r="J370" s="234">
        <v>5634075.6299999999</v>
      </c>
      <c r="K370" s="234">
        <v>197066.08</v>
      </c>
      <c r="L370" s="234">
        <v>5437009.5499999998</v>
      </c>
      <c r="M370" s="236">
        <v>0</v>
      </c>
      <c r="N370" s="236">
        <v>1</v>
      </c>
      <c r="O370" s="236"/>
      <c r="P370" s="236"/>
    </row>
    <row r="371" spans="1:16" ht="21.75" customHeight="1" x14ac:dyDescent="0.2">
      <c r="A371" s="227"/>
      <c r="B371" s="237" t="s">
        <v>329</v>
      </c>
      <c r="C371" s="238"/>
      <c r="D371" s="229"/>
      <c r="E371" s="237" t="s">
        <v>180</v>
      </c>
      <c r="F371" s="238" t="s">
        <v>354</v>
      </c>
      <c r="G371" s="238" t="s">
        <v>385</v>
      </c>
      <c r="H371" s="238" t="s">
        <v>328</v>
      </c>
      <c r="I371" s="229" t="s">
        <v>389</v>
      </c>
      <c r="J371" s="234">
        <v>5634075.6299999999</v>
      </c>
      <c r="K371" s="234">
        <v>197066.08</v>
      </c>
      <c r="L371" s="234">
        <v>5437009.5499999998</v>
      </c>
      <c r="M371" s="236">
        <v>0</v>
      </c>
      <c r="N371" s="236">
        <v>1</v>
      </c>
      <c r="O371" s="236"/>
      <c r="P371" s="236"/>
    </row>
    <row r="372" spans="1:16" ht="12.75" customHeight="1" x14ac:dyDescent="0.2">
      <c r="A372" s="227"/>
      <c r="B372" s="237" t="s">
        <v>326</v>
      </c>
      <c r="C372" s="238"/>
      <c r="D372" s="229"/>
      <c r="E372" s="237" t="s">
        <v>180</v>
      </c>
      <c r="F372" s="238" t="s">
        <v>354</v>
      </c>
      <c r="G372" s="238" t="s">
        <v>385</v>
      </c>
      <c r="H372" s="238" t="s">
        <v>325</v>
      </c>
      <c r="I372" s="229" t="s">
        <v>388</v>
      </c>
      <c r="J372" s="234">
        <v>5634075.6299999999</v>
      </c>
      <c r="K372" s="234">
        <v>197066.08</v>
      </c>
      <c r="L372" s="234">
        <v>5437009.5499999998</v>
      </c>
      <c r="M372" s="236">
        <v>0</v>
      </c>
      <c r="N372" s="236" t="s">
        <v>177</v>
      </c>
      <c r="O372" s="236"/>
      <c r="P372" s="236"/>
    </row>
    <row r="373" spans="1:16" ht="12.75" customHeight="1" x14ac:dyDescent="0.2">
      <c r="A373" s="227"/>
      <c r="B373" s="237" t="s">
        <v>323</v>
      </c>
      <c r="C373" s="238"/>
      <c r="D373" s="229"/>
      <c r="E373" s="237" t="s">
        <v>180</v>
      </c>
      <c r="F373" s="238" t="s">
        <v>354</v>
      </c>
      <c r="G373" s="238" t="s">
        <v>385</v>
      </c>
      <c r="H373" s="238" t="s">
        <v>322</v>
      </c>
      <c r="I373" s="229" t="s">
        <v>387</v>
      </c>
      <c r="J373" s="234">
        <v>2500.0100000000002</v>
      </c>
      <c r="K373" s="234">
        <v>2500.0100000000002</v>
      </c>
      <c r="L373" s="234" t="s">
        <v>174</v>
      </c>
      <c r="M373" s="236">
        <v>0</v>
      </c>
      <c r="N373" s="236">
        <v>1</v>
      </c>
      <c r="O373" s="236"/>
      <c r="P373" s="236"/>
    </row>
    <row r="374" spans="1:16" ht="12.75" customHeight="1" x14ac:dyDescent="0.2">
      <c r="A374" s="227"/>
      <c r="B374" s="237" t="s">
        <v>320</v>
      </c>
      <c r="C374" s="238"/>
      <c r="D374" s="229"/>
      <c r="E374" s="237" t="s">
        <v>180</v>
      </c>
      <c r="F374" s="238" t="s">
        <v>354</v>
      </c>
      <c r="G374" s="238" t="s">
        <v>385</v>
      </c>
      <c r="H374" s="238" t="s">
        <v>319</v>
      </c>
      <c r="I374" s="229" t="s">
        <v>386</v>
      </c>
      <c r="J374" s="234">
        <v>2500.0100000000002</v>
      </c>
      <c r="K374" s="234">
        <v>2500.0100000000002</v>
      </c>
      <c r="L374" s="234" t="s">
        <v>174</v>
      </c>
      <c r="M374" s="236">
        <v>0</v>
      </c>
      <c r="N374" s="236">
        <v>1</v>
      </c>
      <c r="O374" s="236"/>
      <c r="P374" s="236"/>
    </row>
    <row r="375" spans="1:16" ht="12.75" customHeight="1" x14ac:dyDescent="0.2">
      <c r="A375" s="227"/>
      <c r="B375" s="237" t="s">
        <v>317</v>
      </c>
      <c r="C375" s="238"/>
      <c r="D375" s="229"/>
      <c r="E375" s="237" t="s">
        <v>180</v>
      </c>
      <c r="F375" s="238" t="s">
        <v>354</v>
      </c>
      <c r="G375" s="238" t="s">
        <v>385</v>
      </c>
      <c r="H375" s="238" t="s">
        <v>315</v>
      </c>
      <c r="I375" s="229" t="s">
        <v>384</v>
      </c>
      <c r="J375" s="234">
        <v>2500.0100000000002</v>
      </c>
      <c r="K375" s="234">
        <v>2500.0100000000002</v>
      </c>
      <c r="L375" s="234" t="s">
        <v>174</v>
      </c>
      <c r="M375" s="236">
        <v>0</v>
      </c>
      <c r="N375" s="236" t="s">
        <v>177</v>
      </c>
      <c r="O375" s="236"/>
      <c r="P375" s="236"/>
    </row>
    <row r="376" spans="1:16" ht="12.75" customHeight="1" x14ac:dyDescent="0.2">
      <c r="A376" s="227"/>
      <c r="B376" s="237" t="s">
        <v>267</v>
      </c>
      <c r="C376" s="238"/>
      <c r="D376" s="229"/>
      <c r="E376" s="237" t="s">
        <v>180</v>
      </c>
      <c r="F376" s="238" t="s">
        <v>354</v>
      </c>
      <c r="G376" s="238" t="s">
        <v>266</v>
      </c>
      <c r="H376" s="238" t="s">
        <v>177</v>
      </c>
      <c r="I376" s="229" t="s">
        <v>383</v>
      </c>
      <c r="J376" s="234">
        <v>51793.56</v>
      </c>
      <c r="K376" s="234">
        <v>17264.52</v>
      </c>
      <c r="L376" s="234">
        <v>34529.040000000001</v>
      </c>
      <c r="M376" s="236">
        <v>0</v>
      </c>
      <c r="N376" s="236">
        <v>1</v>
      </c>
      <c r="O376" s="236"/>
      <c r="P376" s="236"/>
    </row>
    <row r="377" spans="1:16" ht="63.75" customHeight="1" x14ac:dyDescent="0.2">
      <c r="A377" s="227"/>
      <c r="B377" s="237" t="s">
        <v>1358</v>
      </c>
      <c r="C377" s="238"/>
      <c r="D377" s="229"/>
      <c r="E377" s="237" t="s">
        <v>180</v>
      </c>
      <c r="F377" s="238" t="s">
        <v>354</v>
      </c>
      <c r="G377" s="238" t="s">
        <v>1359</v>
      </c>
      <c r="H377" s="238" t="s">
        <v>177</v>
      </c>
      <c r="I377" s="229" t="s">
        <v>1401</v>
      </c>
      <c r="J377" s="234">
        <v>51793.56</v>
      </c>
      <c r="K377" s="234">
        <v>17264.52</v>
      </c>
      <c r="L377" s="234">
        <v>34529.040000000001</v>
      </c>
      <c r="M377" s="236">
        <v>0</v>
      </c>
      <c r="N377" s="236">
        <v>1</v>
      </c>
      <c r="O377" s="236"/>
      <c r="P377" s="236"/>
    </row>
    <row r="378" spans="1:16" ht="53.25" customHeight="1" x14ac:dyDescent="0.2">
      <c r="A378" s="227"/>
      <c r="B378" s="237" t="s">
        <v>297</v>
      </c>
      <c r="C378" s="238"/>
      <c r="D378" s="229"/>
      <c r="E378" s="237" t="s">
        <v>180</v>
      </c>
      <c r="F378" s="238" t="s">
        <v>354</v>
      </c>
      <c r="G378" s="238" t="s">
        <v>1359</v>
      </c>
      <c r="H378" s="238" t="s">
        <v>220</v>
      </c>
      <c r="I378" s="229" t="s">
        <v>1402</v>
      </c>
      <c r="J378" s="234">
        <v>51793.56</v>
      </c>
      <c r="K378" s="234">
        <v>17264.52</v>
      </c>
      <c r="L378" s="234">
        <v>34529.040000000001</v>
      </c>
      <c r="M378" s="236">
        <v>0</v>
      </c>
      <c r="N378" s="236">
        <v>1</v>
      </c>
      <c r="O378" s="236"/>
      <c r="P378" s="236"/>
    </row>
    <row r="379" spans="1:16" ht="12.75" customHeight="1" x14ac:dyDescent="0.2">
      <c r="A379" s="227"/>
      <c r="B379" s="237" t="s">
        <v>361</v>
      </c>
      <c r="C379" s="238"/>
      <c r="D379" s="229"/>
      <c r="E379" s="237" t="s">
        <v>180</v>
      </c>
      <c r="F379" s="238" t="s">
        <v>354</v>
      </c>
      <c r="G379" s="238" t="s">
        <v>1359</v>
      </c>
      <c r="H379" s="238" t="s">
        <v>360</v>
      </c>
      <c r="I379" s="229" t="s">
        <v>1403</v>
      </c>
      <c r="J379" s="234">
        <v>51793.56</v>
      </c>
      <c r="K379" s="234">
        <v>17264.52</v>
      </c>
      <c r="L379" s="234">
        <v>34529.040000000001</v>
      </c>
      <c r="M379" s="236">
        <v>0</v>
      </c>
      <c r="N379" s="236">
        <v>1</v>
      </c>
      <c r="O379" s="236"/>
      <c r="P379" s="236"/>
    </row>
    <row r="380" spans="1:16" ht="12.75" customHeight="1" x14ac:dyDescent="0.2">
      <c r="A380" s="227"/>
      <c r="B380" s="237" t="s">
        <v>358</v>
      </c>
      <c r="C380" s="238"/>
      <c r="D380" s="229"/>
      <c r="E380" s="237" t="s">
        <v>180</v>
      </c>
      <c r="F380" s="238" t="s">
        <v>354</v>
      </c>
      <c r="G380" s="238" t="s">
        <v>1359</v>
      </c>
      <c r="H380" s="238" t="s">
        <v>357</v>
      </c>
      <c r="I380" s="229" t="s">
        <v>1404</v>
      </c>
      <c r="J380" s="234">
        <v>39780</v>
      </c>
      <c r="K380" s="234">
        <v>13260</v>
      </c>
      <c r="L380" s="234">
        <v>26520</v>
      </c>
      <c r="M380" s="236">
        <v>0</v>
      </c>
      <c r="N380" s="236" t="s">
        <v>177</v>
      </c>
      <c r="O380" s="236"/>
      <c r="P380" s="236"/>
    </row>
    <row r="381" spans="1:16" ht="32.25" customHeight="1" x14ac:dyDescent="0.2">
      <c r="A381" s="227"/>
      <c r="B381" s="237" t="s">
        <v>355</v>
      </c>
      <c r="C381" s="238"/>
      <c r="D381" s="229"/>
      <c r="E381" s="237" t="s">
        <v>180</v>
      </c>
      <c r="F381" s="238" t="s">
        <v>354</v>
      </c>
      <c r="G381" s="238" t="s">
        <v>1359</v>
      </c>
      <c r="H381" s="238" t="s">
        <v>352</v>
      </c>
      <c r="I381" s="229" t="s">
        <v>1405</v>
      </c>
      <c r="J381" s="234">
        <v>12013.56</v>
      </c>
      <c r="K381" s="234">
        <v>4004.52</v>
      </c>
      <c r="L381" s="234">
        <v>8009.04</v>
      </c>
      <c r="M381" s="236">
        <v>0</v>
      </c>
      <c r="N381" s="236" t="s">
        <v>177</v>
      </c>
      <c r="O381" s="236"/>
      <c r="P381" s="236"/>
    </row>
    <row r="382" spans="1:16" ht="21.75" customHeight="1" x14ac:dyDescent="0.2">
      <c r="A382" s="227"/>
      <c r="B382" s="237" t="s">
        <v>350</v>
      </c>
      <c r="C382" s="238"/>
      <c r="D382" s="229"/>
      <c r="E382" s="237" t="s">
        <v>175</v>
      </c>
      <c r="F382" s="238" t="s">
        <v>349</v>
      </c>
      <c r="G382" s="238" t="s">
        <v>177</v>
      </c>
      <c r="H382" s="238" t="s">
        <v>177</v>
      </c>
      <c r="I382" s="229" t="s">
        <v>348</v>
      </c>
      <c r="J382" s="234">
        <v>12580881.42</v>
      </c>
      <c r="K382" s="234">
        <v>2109189.67</v>
      </c>
      <c r="L382" s="234">
        <v>10471691.75</v>
      </c>
      <c r="M382" s="236">
        <v>0</v>
      </c>
      <c r="N382" s="236">
        <v>1</v>
      </c>
      <c r="O382" s="236"/>
      <c r="P382" s="236"/>
    </row>
    <row r="383" spans="1:16" ht="12.75" customHeight="1" x14ac:dyDescent="0.2">
      <c r="A383" s="227"/>
      <c r="B383" s="237" t="s">
        <v>347</v>
      </c>
      <c r="C383" s="238"/>
      <c r="D383" s="229"/>
      <c r="E383" s="237" t="s">
        <v>175</v>
      </c>
      <c r="F383" s="238" t="s">
        <v>346</v>
      </c>
      <c r="G383" s="238" t="s">
        <v>177</v>
      </c>
      <c r="H383" s="238" t="s">
        <v>177</v>
      </c>
      <c r="I383" s="229" t="s">
        <v>345</v>
      </c>
      <c r="J383" s="234">
        <v>12401029.42</v>
      </c>
      <c r="K383" s="234">
        <v>2109189.67</v>
      </c>
      <c r="L383" s="234">
        <v>10291839.75</v>
      </c>
      <c r="M383" s="236">
        <v>0</v>
      </c>
      <c r="N383" s="236">
        <v>1</v>
      </c>
      <c r="O383" s="236"/>
      <c r="P383" s="236"/>
    </row>
    <row r="384" spans="1:16" ht="32.25" customHeight="1" x14ac:dyDescent="0.2">
      <c r="A384" s="227"/>
      <c r="B384" s="237" t="s">
        <v>344</v>
      </c>
      <c r="C384" s="238"/>
      <c r="D384" s="229"/>
      <c r="E384" s="237" t="s">
        <v>175</v>
      </c>
      <c r="F384" s="238" t="s">
        <v>288</v>
      </c>
      <c r="G384" s="238" t="s">
        <v>177</v>
      </c>
      <c r="H384" s="238" t="s">
        <v>177</v>
      </c>
      <c r="I384" s="229" t="s">
        <v>343</v>
      </c>
      <c r="J384" s="234">
        <v>9252964.9900000002</v>
      </c>
      <c r="K384" s="234">
        <v>2109189.67</v>
      </c>
      <c r="L384" s="234">
        <v>7143775.3200000003</v>
      </c>
      <c r="M384" s="236">
        <v>0</v>
      </c>
      <c r="N384" s="236">
        <v>1</v>
      </c>
      <c r="O384" s="236"/>
      <c r="P384" s="236"/>
    </row>
    <row r="385" spans="1:16" ht="12.75" customHeight="1" x14ac:dyDescent="0.2">
      <c r="A385" s="227"/>
      <c r="B385" s="237" t="s">
        <v>267</v>
      </c>
      <c r="C385" s="238"/>
      <c r="D385" s="229"/>
      <c r="E385" s="237" t="s">
        <v>175</v>
      </c>
      <c r="F385" s="238" t="s">
        <v>288</v>
      </c>
      <c r="G385" s="238" t="s">
        <v>266</v>
      </c>
      <c r="H385" s="238" t="s">
        <v>177</v>
      </c>
      <c r="I385" s="229" t="s">
        <v>342</v>
      </c>
      <c r="J385" s="234">
        <v>9252964.9900000002</v>
      </c>
      <c r="K385" s="234">
        <v>2109189.67</v>
      </c>
      <c r="L385" s="234">
        <v>7143775.3200000003</v>
      </c>
      <c r="M385" s="236">
        <v>0</v>
      </c>
      <c r="N385" s="236">
        <v>1</v>
      </c>
      <c r="O385" s="236"/>
      <c r="P385" s="236"/>
    </row>
    <row r="386" spans="1:16" ht="12.75" customHeight="1" x14ac:dyDescent="0.2">
      <c r="A386" s="227"/>
      <c r="B386" s="237" t="s">
        <v>341</v>
      </c>
      <c r="C386" s="238"/>
      <c r="D386" s="229"/>
      <c r="E386" s="237" t="s">
        <v>175</v>
      </c>
      <c r="F386" s="238" t="s">
        <v>288</v>
      </c>
      <c r="G386" s="238" t="s">
        <v>316</v>
      </c>
      <c r="H386" s="238" t="s">
        <v>177</v>
      </c>
      <c r="I386" s="229" t="s">
        <v>340</v>
      </c>
      <c r="J386" s="234">
        <v>5723473.0700000003</v>
      </c>
      <c r="K386" s="234">
        <v>1315135.22</v>
      </c>
      <c r="L386" s="234">
        <v>4408337.8499999996</v>
      </c>
      <c r="M386" s="236">
        <v>0</v>
      </c>
      <c r="N386" s="236">
        <v>1</v>
      </c>
      <c r="O386" s="236"/>
      <c r="P386" s="236"/>
    </row>
    <row r="387" spans="1:16" ht="53.25" customHeight="1" x14ac:dyDescent="0.2">
      <c r="A387" s="227"/>
      <c r="B387" s="237" t="s">
        <v>297</v>
      </c>
      <c r="C387" s="238"/>
      <c r="D387" s="229"/>
      <c r="E387" s="237" t="s">
        <v>175</v>
      </c>
      <c r="F387" s="238" t="s">
        <v>288</v>
      </c>
      <c r="G387" s="238" t="s">
        <v>316</v>
      </c>
      <c r="H387" s="238" t="s">
        <v>220</v>
      </c>
      <c r="I387" s="229" t="s">
        <v>339</v>
      </c>
      <c r="J387" s="234">
        <v>5394873.9400000004</v>
      </c>
      <c r="K387" s="234">
        <v>1308258.02</v>
      </c>
      <c r="L387" s="234">
        <v>4086615.92</v>
      </c>
      <c r="M387" s="236">
        <v>0</v>
      </c>
      <c r="N387" s="236">
        <v>1</v>
      </c>
      <c r="O387" s="236"/>
      <c r="P387" s="236"/>
    </row>
    <row r="388" spans="1:16" ht="21.75" customHeight="1" x14ac:dyDescent="0.2">
      <c r="A388" s="227"/>
      <c r="B388" s="237" t="s">
        <v>295</v>
      </c>
      <c r="C388" s="238"/>
      <c r="D388" s="229"/>
      <c r="E388" s="237" t="s">
        <v>175</v>
      </c>
      <c r="F388" s="238" t="s">
        <v>288</v>
      </c>
      <c r="G388" s="238" t="s">
        <v>316</v>
      </c>
      <c r="H388" s="238" t="s">
        <v>294</v>
      </c>
      <c r="I388" s="229" t="s">
        <v>338</v>
      </c>
      <c r="J388" s="234">
        <v>5394873.9400000004</v>
      </c>
      <c r="K388" s="234">
        <v>1308258.02</v>
      </c>
      <c r="L388" s="234">
        <v>4086615.92</v>
      </c>
      <c r="M388" s="236">
        <v>0</v>
      </c>
      <c r="N388" s="236">
        <v>1</v>
      </c>
      <c r="O388" s="236"/>
      <c r="P388" s="236"/>
    </row>
    <row r="389" spans="1:16" ht="21.75" customHeight="1" x14ac:dyDescent="0.2">
      <c r="A389" s="227"/>
      <c r="B389" s="237" t="s">
        <v>292</v>
      </c>
      <c r="C389" s="238"/>
      <c r="D389" s="229"/>
      <c r="E389" s="237" t="s">
        <v>175</v>
      </c>
      <c r="F389" s="238" t="s">
        <v>288</v>
      </c>
      <c r="G389" s="238" t="s">
        <v>316</v>
      </c>
      <c r="H389" s="238" t="s">
        <v>291</v>
      </c>
      <c r="I389" s="229" t="s">
        <v>337</v>
      </c>
      <c r="J389" s="234">
        <v>3930882.6</v>
      </c>
      <c r="K389" s="234">
        <v>912640.57</v>
      </c>
      <c r="L389" s="234">
        <v>3018242.03</v>
      </c>
      <c r="M389" s="236">
        <v>0</v>
      </c>
      <c r="N389" s="236" t="s">
        <v>177</v>
      </c>
      <c r="O389" s="236"/>
      <c r="P389" s="236"/>
    </row>
    <row r="390" spans="1:16" ht="32.25" customHeight="1" x14ac:dyDescent="0.2">
      <c r="A390" s="227"/>
      <c r="B390" s="237" t="s">
        <v>336</v>
      </c>
      <c r="C390" s="238"/>
      <c r="D390" s="229"/>
      <c r="E390" s="237" t="s">
        <v>175</v>
      </c>
      <c r="F390" s="238" t="s">
        <v>288</v>
      </c>
      <c r="G390" s="238" t="s">
        <v>316</v>
      </c>
      <c r="H390" s="238" t="s">
        <v>335</v>
      </c>
      <c r="I390" s="229" t="s">
        <v>334</v>
      </c>
      <c r="J390" s="234">
        <v>343008.65</v>
      </c>
      <c r="K390" s="234">
        <v>120000</v>
      </c>
      <c r="L390" s="234">
        <v>223008.65</v>
      </c>
      <c r="M390" s="236">
        <v>0</v>
      </c>
      <c r="N390" s="236" t="s">
        <v>177</v>
      </c>
      <c r="O390" s="236"/>
      <c r="P390" s="236"/>
    </row>
    <row r="391" spans="1:16" ht="32.25" customHeight="1" x14ac:dyDescent="0.2">
      <c r="A391" s="227"/>
      <c r="B391" s="237" t="s">
        <v>289</v>
      </c>
      <c r="C391" s="238"/>
      <c r="D391" s="229"/>
      <c r="E391" s="237" t="s">
        <v>175</v>
      </c>
      <c r="F391" s="238" t="s">
        <v>288</v>
      </c>
      <c r="G391" s="238" t="s">
        <v>316</v>
      </c>
      <c r="H391" s="238" t="s">
        <v>286</v>
      </c>
      <c r="I391" s="229" t="s">
        <v>333</v>
      </c>
      <c r="J391" s="234">
        <v>1120982.69</v>
      </c>
      <c r="K391" s="234">
        <v>275617.45</v>
      </c>
      <c r="L391" s="234">
        <v>845365.24</v>
      </c>
      <c r="M391" s="236">
        <v>0</v>
      </c>
      <c r="N391" s="236" t="s">
        <v>177</v>
      </c>
      <c r="O391" s="236"/>
      <c r="P391" s="236"/>
    </row>
    <row r="392" spans="1:16" ht="21.75" customHeight="1" x14ac:dyDescent="0.2">
      <c r="A392" s="227"/>
      <c r="B392" s="237" t="s">
        <v>332</v>
      </c>
      <c r="C392" s="238"/>
      <c r="D392" s="229"/>
      <c r="E392" s="237" t="s">
        <v>175</v>
      </c>
      <c r="F392" s="238" t="s">
        <v>288</v>
      </c>
      <c r="G392" s="238" t="s">
        <v>316</v>
      </c>
      <c r="H392" s="238" t="s">
        <v>331</v>
      </c>
      <c r="I392" s="229" t="s">
        <v>330</v>
      </c>
      <c r="J392" s="234">
        <v>327599.13</v>
      </c>
      <c r="K392" s="234">
        <v>6877.2</v>
      </c>
      <c r="L392" s="234">
        <v>320721.93</v>
      </c>
      <c r="M392" s="236">
        <v>0</v>
      </c>
      <c r="N392" s="236">
        <v>1</v>
      </c>
      <c r="O392" s="236"/>
      <c r="P392" s="236"/>
    </row>
    <row r="393" spans="1:16" ht="21.75" customHeight="1" x14ac:dyDescent="0.2">
      <c r="A393" s="227"/>
      <c r="B393" s="237" t="s">
        <v>329</v>
      </c>
      <c r="C393" s="238"/>
      <c r="D393" s="229"/>
      <c r="E393" s="237" t="s">
        <v>175</v>
      </c>
      <c r="F393" s="238" t="s">
        <v>288</v>
      </c>
      <c r="G393" s="238" t="s">
        <v>316</v>
      </c>
      <c r="H393" s="238" t="s">
        <v>328</v>
      </c>
      <c r="I393" s="229" t="s">
        <v>327</v>
      </c>
      <c r="J393" s="234">
        <v>327599.13</v>
      </c>
      <c r="K393" s="234">
        <v>6877.2</v>
      </c>
      <c r="L393" s="234">
        <v>320721.93</v>
      </c>
      <c r="M393" s="236">
        <v>0</v>
      </c>
      <c r="N393" s="236">
        <v>1</v>
      </c>
      <c r="O393" s="236"/>
      <c r="P393" s="236"/>
    </row>
    <row r="394" spans="1:16" ht="12.75" customHeight="1" x14ac:dyDescent="0.2">
      <c r="A394" s="227"/>
      <c r="B394" s="237" t="s">
        <v>326</v>
      </c>
      <c r="C394" s="238"/>
      <c r="D394" s="229"/>
      <c r="E394" s="237" t="s">
        <v>175</v>
      </c>
      <c r="F394" s="238" t="s">
        <v>288</v>
      </c>
      <c r="G394" s="238" t="s">
        <v>316</v>
      </c>
      <c r="H394" s="238" t="s">
        <v>325</v>
      </c>
      <c r="I394" s="229" t="s">
        <v>324</v>
      </c>
      <c r="J394" s="234">
        <v>327599.13</v>
      </c>
      <c r="K394" s="234">
        <v>6877.2</v>
      </c>
      <c r="L394" s="234">
        <v>320721.93</v>
      </c>
      <c r="M394" s="236">
        <v>0</v>
      </c>
      <c r="N394" s="236" t="s">
        <v>177</v>
      </c>
      <c r="O394" s="236"/>
      <c r="P394" s="236"/>
    </row>
    <row r="395" spans="1:16" ht="12.75" customHeight="1" x14ac:dyDescent="0.2">
      <c r="A395" s="227"/>
      <c r="B395" s="237" t="s">
        <v>323</v>
      </c>
      <c r="C395" s="238"/>
      <c r="D395" s="229"/>
      <c r="E395" s="237" t="s">
        <v>175</v>
      </c>
      <c r="F395" s="238" t="s">
        <v>288</v>
      </c>
      <c r="G395" s="238" t="s">
        <v>316</v>
      </c>
      <c r="H395" s="238" t="s">
        <v>322</v>
      </c>
      <c r="I395" s="229" t="s">
        <v>321</v>
      </c>
      <c r="J395" s="234">
        <v>1000</v>
      </c>
      <c r="K395" s="234" t="s">
        <v>174</v>
      </c>
      <c r="L395" s="234">
        <v>1000</v>
      </c>
      <c r="M395" s="236">
        <v>0</v>
      </c>
      <c r="N395" s="236">
        <v>1</v>
      </c>
      <c r="O395" s="236"/>
      <c r="P395" s="236"/>
    </row>
    <row r="396" spans="1:16" ht="12.75" customHeight="1" x14ac:dyDescent="0.2">
      <c r="A396" s="227"/>
      <c r="B396" s="237" t="s">
        <v>320</v>
      </c>
      <c r="C396" s="238"/>
      <c r="D396" s="229"/>
      <c r="E396" s="237" t="s">
        <v>175</v>
      </c>
      <c r="F396" s="238" t="s">
        <v>288</v>
      </c>
      <c r="G396" s="238" t="s">
        <v>316</v>
      </c>
      <c r="H396" s="238" t="s">
        <v>319</v>
      </c>
      <c r="I396" s="229" t="s">
        <v>318</v>
      </c>
      <c r="J396" s="234">
        <v>1000</v>
      </c>
      <c r="K396" s="234" t="s">
        <v>174</v>
      </c>
      <c r="L396" s="234">
        <v>1000</v>
      </c>
      <c r="M396" s="236">
        <v>0</v>
      </c>
      <c r="N396" s="236">
        <v>1</v>
      </c>
      <c r="O396" s="236"/>
      <c r="P396" s="236"/>
    </row>
    <row r="397" spans="1:16" ht="12.75" customHeight="1" x14ac:dyDescent="0.2">
      <c r="A397" s="227"/>
      <c r="B397" s="237" t="s">
        <v>317</v>
      </c>
      <c r="C397" s="238"/>
      <c r="D397" s="229"/>
      <c r="E397" s="237" t="s">
        <v>175</v>
      </c>
      <c r="F397" s="238" t="s">
        <v>288</v>
      </c>
      <c r="G397" s="238" t="s">
        <v>316</v>
      </c>
      <c r="H397" s="238" t="s">
        <v>315</v>
      </c>
      <c r="I397" s="229" t="s">
        <v>314</v>
      </c>
      <c r="J397" s="234">
        <v>1000</v>
      </c>
      <c r="K397" s="234" t="s">
        <v>174</v>
      </c>
      <c r="L397" s="234">
        <v>1000</v>
      </c>
      <c r="M397" s="236">
        <v>0</v>
      </c>
      <c r="N397" s="236" t="s">
        <v>177</v>
      </c>
      <c r="O397" s="236"/>
      <c r="P397" s="236"/>
    </row>
    <row r="398" spans="1:16" ht="74.25" customHeight="1" x14ac:dyDescent="0.2">
      <c r="A398" s="227"/>
      <c r="B398" s="237" t="s">
        <v>313</v>
      </c>
      <c r="C398" s="238"/>
      <c r="D398" s="229"/>
      <c r="E398" s="237" t="s">
        <v>175</v>
      </c>
      <c r="F398" s="238" t="s">
        <v>288</v>
      </c>
      <c r="G398" s="238" t="s">
        <v>308</v>
      </c>
      <c r="H398" s="238" t="s">
        <v>177</v>
      </c>
      <c r="I398" s="229" t="s">
        <v>312</v>
      </c>
      <c r="J398" s="234">
        <v>3529491.92</v>
      </c>
      <c r="K398" s="234">
        <v>794054.45</v>
      </c>
      <c r="L398" s="234">
        <v>2735437.47</v>
      </c>
      <c r="M398" s="236">
        <v>0</v>
      </c>
      <c r="N398" s="236">
        <v>1</v>
      </c>
      <c r="O398" s="236"/>
      <c r="P398" s="236"/>
    </row>
    <row r="399" spans="1:16" ht="53.25" customHeight="1" x14ac:dyDescent="0.2">
      <c r="A399" s="227"/>
      <c r="B399" s="237" t="s">
        <v>297</v>
      </c>
      <c r="C399" s="238"/>
      <c r="D399" s="229"/>
      <c r="E399" s="237" t="s">
        <v>175</v>
      </c>
      <c r="F399" s="238" t="s">
        <v>288</v>
      </c>
      <c r="G399" s="238" t="s">
        <v>308</v>
      </c>
      <c r="H399" s="238" t="s">
        <v>220</v>
      </c>
      <c r="I399" s="229" t="s">
        <v>311</v>
      </c>
      <c r="J399" s="234">
        <v>3529491.92</v>
      </c>
      <c r="K399" s="234">
        <v>794054.45</v>
      </c>
      <c r="L399" s="234">
        <v>2735437.47</v>
      </c>
      <c r="M399" s="236">
        <v>0</v>
      </c>
      <c r="N399" s="236">
        <v>1</v>
      </c>
      <c r="O399" s="236"/>
      <c r="P399" s="236"/>
    </row>
    <row r="400" spans="1:16" ht="21.75" customHeight="1" x14ac:dyDescent="0.2">
      <c r="A400" s="227"/>
      <c r="B400" s="237" t="s">
        <v>295</v>
      </c>
      <c r="C400" s="238"/>
      <c r="D400" s="229"/>
      <c r="E400" s="237" t="s">
        <v>175</v>
      </c>
      <c r="F400" s="238" t="s">
        <v>288</v>
      </c>
      <c r="G400" s="238" t="s">
        <v>308</v>
      </c>
      <c r="H400" s="238" t="s">
        <v>294</v>
      </c>
      <c r="I400" s="229" t="s">
        <v>310</v>
      </c>
      <c r="J400" s="234">
        <v>3529491.92</v>
      </c>
      <c r="K400" s="234">
        <v>794054.45</v>
      </c>
      <c r="L400" s="234">
        <v>2735437.47</v>
      </c>
      <c r="M400" s="236">
        <v>0</v>
      </c>
      <c r="N400" s="236">
        <v>1</v>
      </c>
      <c r="O400" s="236"/>
      <c r="P400" s="236"/>
    </row>
    <row r="401" spans="1:16" ht="21.75" customHeight="1" x14ac:dyDescent="0.2">
      <c r="A401" s="227"/>
      <c r="B401" s="237" t="s">
        <v>292</v>
      </c>
      <c r="C401" s="238"/>
      <c r="D401" s="229"/>
      <c r="E401" s="237" t="s">
        <v>175</v>
      </c>
      <c r="F401" s="238" t="s">
        <v>288</v>
      </c>
      <c r="G401" s="238" t="s">
        <v>308</v>
      </c>
      <c r="H401" s="238" t="s">
        <v>291</v>
      </c>
      <c r="I401" s="229" t="s">
        <v>309</v>
      </c>
      <c r="J401" s="234">
        <v>2861061.64</v>
      </c>
      <c r="K401" s="234">
        <v>609872.85</v>
      </c>
      <c r="L401" s="234">
        <v>2251188.79</v>
      </c>
      <c r="M401" s="236">
        <v>0</v>
      </c>
      <c r="N401" s="236" t="s">
        <v>177</v>
      </c>
      <c r="O401" s="236"/>
      <c r="P401" s="236"/>
    </row>
    <row r="402" spans="1:16" ht="32.25" customHeight="1" x14ac:dyDescent="0.2">
      <c r="A402" s="227"/>
      <c r="B402" s="237" t="s">
        <v>289</v>
      </c>
      <c r="C402" s="238"/>
      <c r="D402" s="229"/>
      <c r="E402" s="237" t="s">
        <v>175</v>
      </c>
      <c r="F402" s="238" t="s">
        <v>288</v>
      </c>
      <c r="G402" s="238" t="s">
        <v>308</v>
      </c>
      <c r="H402" s="238" t="s">
        <v>286</v>
      </c>
      <c r="I402" s="229" t="s">
        <v>307</v>
      </c>
      <c r="J402" s="234">
        <v>668430.28</v>
      </c>
      <c r="K402" s="234">
        <v>184181.6</v>
      </c>
      <c r="L402" s="234">
        <v>484248.68</v>
      </c>
      <c r="M402" s="236">
        <v>0</v>
      </c>
      <c r="N402" s="236" t="s">
        <v>177</v>
      </c>
      <c r="O402" s="236"/>
      <c r="P402" s="236"/>
    </row>
    <row r="403" spans="1:16" ht="12.75" customHeight="1" x14ac:dyDescent="0.2">
      <c r="A403" s="227"/>
      <c r="B403" s="237" t="s">
        <v>284</v>
      </c>
      <c r="C403" s="238"/>
      <c r="D403" s="229"/>
      <c r="E403" s="237" t="s">
        <v>175</v>
      </c>
      <c r="F403" s="238" t="s">
        <v>276</v>
      </c>
      <c r="G403" s="238" t="s">
        <v>177</v>
      </c>
      <c r="H403" s="238" t="s">
        <v>177</v>
      </c>
      <c r="I403" s="229" t="s">
        <v>283</v>
      </c>
      <c r="J403" s="234">
        <v>3148064.43</v>
      </c>
      <c r="K403" s="234" t="s">
        <v>174</v>
      </c>
      <c r="L403" s="234">
        <v>3148064.43</v>
      </c>
      <c r="M403" s="236">
        <v>0</v>
      </c>
      <c r="N403" s="236">
        <v>1</v>
      </c>
      <c r="O403" s="236"/>
      <c r="P403" s="236"/>
    </row>
    <row r="404" spans="1:16" ht="12.75" customHeight="1" x14ac:dyDescent="0.2">
      <c r="A404" s="227"/>
      <c r="B404" s="237" t="s">
        <v>267</v>
      </c>
      <c r="C404" s="238"/>
      <c r="D404" s="229"/>
      <c r="E404" s="237" t="s">
        <v>175</v>
      </c>
      <c r="F404" s="238" t="s">
        <v>276</v>
      </c>
      <c r="G404" s="238" t="s">
        <v>266</v>
      </c>
      <c r="H404" s="238" t="s">
        <v>177</v>
      </c>
      <c r="I404" s="229" t="s">
        <v>282</v>
      </c>
      <c r="J404" s="234">
        <v>3148064.43</v>
      </c>
      <c r="K404" s="234" t="s">
        <v>174</v>
      </c>
      <c r="L404" s="234">
        <v>3148064.43</v>
      </c>
      <c r="M404" s="236">
        <v>0</v>
      </c>
      <c r="N404" s="236">
        <v>1</v>
      </c>
      <c r="O404" s="236"/>
      <c r="P404" s="236"/>
    </row>
    <row r="405" spans="1:16" ht="53.25" customHeight="1" x14ac:dyDescent="0.2">
      <c r="A405" s="227"/>
      <c r="B405" s="237" t="s">
        <v>281</v>
      </c>
      <c r="C405" s="238"/>
      <c r="D405" s="229"/>
      <c r="E405" s="237" t="s">
        <v>175</v>
      </c>
      <c r="F405" s="238" t="s">
        <v>276</v>
      </c>
      <c r="G405" s="238" t="s">
        <v>275</v>
      </c>
      <c r="H405" s="238" t="s">
        <v>177</v>
      </c>
      <c r="I405" s="229" t="s">
        <v>280</v>
      </c>
      <c r="J405" s="234">
        <v>3148064.43</v>
      </c>
      <c r="K405" s="234" t="s">
        <v>174</v>
      </c>
      <c r="L405" s="234">
        <v>3148064.43</v>
      </c>
      <c r="M405" s="236">
        <v>0</v>
      </c>
      <c r="N405" s="236">
        <v>1</v>
      </c>
      <c r="O405" s="236"/>
      <c r="P405" s="236"/>
    </row>
    <row r="406" spans="1:16" ht="12.75" customHeight="1" x14ac:dyDescent="0.2">
      <c r="A406" s="227"/>
      <c r="B406" s="237" t="s">
        <v>279</v>
      </c>
      <c r="C406" s="238"/>
      <c r="D406" s="229"/>
      <c r="E406" s="237" t="s">
        <v>175</v>
      </c>
      <c r="F406" s="238" t="s">
        <v>276</v>
      </c>
      <c r="G406" s="238" t="s">
        <v>275</v>
      </c>
      <c r="H406" s="238" t="s">
        <v>278</v>
      </c>
      <c r="I406" s="229" t="s">
        <v>277</v>
      </c>
      <c r="J406" s="234">
        <v>3148064.43</v>
      </c>
      <c r="K406" s="234" t="s">
        <v>174</v>
      </c>
      <c r="L406" s="234">
        <v>3148064.43</v>
      </c>
      <c r="M406" s="236">
        <v>0</v>
      </c>
      <c r="N406" s="236">
        <v>1</v>
      </c>
      <c r="O406" s="236"/>
      <c r="P406" s="236"/>
    </row>
    <row r="407" spans="1:16" ht="12.75" customHeight="1" x14ac:dyDescent="0.2">
      <c r="A407" s="227"/>
      <c r="B407" s="237" t="s">
        <v>186</v>
      </c>
      <c r="C407" s="238"/>
      <c r="D407" s="229"/>
      <c r="E407" s="237" t="s">
        <v>175</v>
      </c>
      <c r="F407" s="238" t="s">
        <v>276</v>
      </c>
      <c r="G407" s="238" t="s">
        <v>275</v>
      </c>
      <c r="H407" s="238" t="s">
        <v>274</v>
      </c>
      <c r="I407" s="229" t="s">
        <v>273</v>
      </c>
      <c r="J407" s="234">
        <v>3148064.43</v>
      </c>
      <c r="K407" s="234" t="s">
        <v>174</v>
      </c>
      <c r="L407" s="234">
        <v>3148064.43</v>
      </c>
      <c r="M407" s="236">
        <v>0</v>
      </c>
      <c r="N407" s="236" t="s">
        <v>177</v>
      </c>
      <c r="O407" s="236"/>
      <c r="P407" s="236"/>
    </row>
    <row r="408" spans="1:16" ht="21.75" customHeight="1" x14ac:dyDescent="0.2">
      <c r="A408" s="227"/>
      <c r="B408" s="237" t="s">
        <v>1406</v>
      </c>
      <c r="C408" s="238"/>
      <c r="D408" s="229"/>
      <c r="E408" s="237" t="s">
        <v>175</v>
      </c>
      <c r="F408" s="238" t="s">
        <v>271</v>
      </c>
      <c r="G408" s="238" t="s">
        <v>177</v>
      </c>
      <c r="H408" s="238" t="s">
        <v>177</v>
      </c>
      <c r="I408" s="229" t="s">
        <v>270</v>
      </c>
      <c r="J408" s="234">
        <v>179852</v>
      </c>
      <c r="K408" s="234" t="s">
        <v>174</v>
      </c>
      <c r="L408" s="234">
        <v>179852</v>
      </c>
      <c r="M408" s="236">
        <v>0</v>
      </c>
      <c r="N408" s="236">
        <v>1</v>
      </c>
      <c r="O408" s="236"/>
      <c r="P408" s="236"/>
    </row>
    <row r="409" spans="1:16" ht="21.75" customHeight="1" x14ac:dyDescent="0.2">
      <c r="A409" s="227"/>
      <c r="B409" s="237" t="s">
        <v>1407</v>
      </c>
      <c r="C409" s="238"/>
      <c r="D409" s="229"/>
      <c r="E409" s="237" t="s">
        <v>175</v>
      </c>
      <c r="F409" s="238" t="s">
        <v>258</v>
      </c>
      <c r="G409" s="238" t="s">
        <v>177</v>
      </c>
      <c r="H409" s="238" t="s">
        <v>177</v>
      </c>
      <c r="I409" s="229" t="s">
        <v>268</v>
      </c>
      <c r="J409" s="234">
        <v>179852</v>
      </c>
      <c r="K409" s="234" t="s">
        <v>174</v>
      </c>
      <c r="L409" s="234">
        <v>179852</v>
      </c>
      <c r="M409" s="236">
        <v>0</v>
      </c>
      <c r="N409" s="236">
        <v>1</v>
      </c>
      <c r="O409" s="236"/>
      <c r="P409" s="236"/>
    </row>
    <row r="410" spans="1:16" ht="12.75" customHeight="1" x14ac:dyDescent="0.2">
      <c r="A410" s="227"/>
      <c r="B410" s="237" t="s">
        <v>267</v>
      </c>
      <c r="C410" s="238"/>
      <c r="D410" s="229"/>
      <c r="E410" s="237" t="s">
        <v>175</v>
      </c>
      <c r="F410" s="238" t="s">
        <v>258</v>
      </c>
      <c r="G410" s="238" t="s">
        <v>266</v>
      </c>
      <c r="H410" s="238" t="s">
        <v>177</v>
      </c>
      <c r="I410" s="229" t="s">
        <v>265</v>
      </c>
      <c r="J410" s="234">
        <v>179852</v>
      </c>
      <c r="K410" s="234" t="s">
        <v>174</v>
      </c>
      <c r="L410" s="234">
        <v>179852</v>
      </c>
      <c r="M410" s="236">
        <v>0</v>
      </c>
      <c r="N410" s="236">
        <v>1</v>
      </c>
      <c r="O410" s="236"/>
      <c r="P410" s="236"/>
    </row>
    <row r="411" spans="1:16" ht="12.75" customHeight="1" x14ac:dyDescent="0.2">
      <c r="A411" s="227"/>
      <c r="B411" s="237" t="s">
        <v>264</v>
      </c>
      <c r="C411" s="238"/>
      <c r="D411" s="229"/>
      <c r="E411" s="237" t="s">
        <v>175</v>
      </c>
      <c r="F411" s="238" t="s">
        <v>258</v>
      </c>
      <c r="G411" s="238" t="s">
        <v>257</v>
      </c>
      <c r="H411" s="238" t="s">
        <v>177</v>
      </c>
      <c r="I411" s="229" t="s">
        <v>263</v>
      </c>
      <c r="J411" s="234">
        <v>179852</v>
      </c>
      <c r="K411" s="234" t="s">
        <v>174</v>
      </c>
      <c r="L411" s="234">
        <v>179852</v>
      </c>
      <c r="M411" s="236">
        <v>0</v>
      </c>
      <c r="N411" s="236">
        <v>1</v>
      </c>
      <c r="O411" s="236"/>
      <c r="P411" s="236"/>
    </row>
    <row r="412" spans="1:16" ht="21.75" customHeight="1" x14ac:dyDescent="0.2">
      <c r="A412" s="227"/>
      <c r="B412" s="237" t="s">
        <v>262</v>
      </c>
      <c r="C412" s="238"/>
      <c r="D412" s="229"/>
      <c r="E412" s="237" t="s">
        <v>175</v>
      </c>
      <c r="F412" s="238" t="s">
        <v>258</v>
      </c>
      <c r="G412" s="238" t="s">
        <v>257</v>
      </c>
      <c r="H412" s="238" t="s">
        <v>261</v>
      </c>
      <c r="I412" s="229" t="s">
        <v>260</v>
      </c>
      <c r="J412" s="234">
        <v>179852</v>
      </c>
      <c r="K412" s="234" t="s">
        <v>174</v>
      </c>
      <c r="L412" s="234">
        <v>179852</v>
      </c>
      <c r="M412" s="236">
        <v>0</v>
      </c>
      <c r="N412" s="236">
        <v>1</v>
      </c>
      <c r="O412" s="236"/>
      <c r="P412" s="236"/>
    </row>
    <row r="413" spans="1:16" ht="12.75" customHeight="1" x14ac:dyDescent="0.2">
      <c r="A413" s="227"/>
      <c r="B413" s="237" t="s">
        <v>259</v>
      </c>
      <c r="C413" s="238"/>
      <c r="D413" s="229"/>
      <c r="E413" s="237" t="s">
        <v>175</v>
      </c>
      <c r="F413" s="238" t="s">
        <v>258</v>
      </c>
      <c r="G413" s="238" t="s">
        <v>257</v>
      </c>
      <c r="H413" s="238" t="s">
        <v>256</v>
      </c>
      <c r="I413" s="229" t="s">
        <v>255</v>
      </c>
      <c r="J413" s="234">
        <v>179852</v>
      </c>
      <c r="K413" s="234" t="s">
        <v>174</v>
      </c>
      <c r="L413" s="234">
        <v>179852</v>
      </c>
      <c r="M413" s="236">
        <v>0</v>
      </c>
      <c r="N413" s="236" t="s">
        <v>177</v>
      </c>
      <c r="O413" s="236"/>
      <c r="P413" s="236"/>
    </row>
    <row r="414" spans="1:16" ht="12.75" customHeight="1" x14ac:dyDescent="0.2">
      <c r="A414" s="227"/>
      <c r="B414" s="237" t="s">
        <v>254</v>
      </c>
      <c r="C414" s="238"/>
      <c r="D414" s="229">
        <v>450</v>
      </c>
      <c r="E414" s="237"/>
      <c r="F414" s="238"/>
      <c r="G414" s="238"/>
      <c r="H414" s="238"/>
      <c r="I414" s="233" t="s">
        <v>235</v>
      </c>
      <c r="J414" s="234">
        <v>-8316474.1900000004</v>
      </c>
      <c r="K414" s="234">
        <v>-1091280.69</v>
      </c>
      <c r="L414" s="234" t="s">
        <v>174</v>
      </c>
      <c r="M414" s="236">
        <v>0</v>
      </c>
      <c r="N414" s="236"/>
      <c r="O414" s="236"/>
      <c r="P414" s="236"/>
    </row>
    <row r="415" spans="1:16" ht="3.75" customHeight="1" x14ac:dyDescent="0.2">
      <c r="A415" s="240"/>
      <c r="B415" s="240" t="s">
        <v>173</v>
      </c>
      <c r="C415" s="240"/>
      <c r="D415" s="240"/>
      <c r="E415" s="240"/>
      <c r="F415" s="240"/>
      <c r="G415" s="240"/>
      <c r="H415" s="240"/>
      <c r="I415" s="240"/>
      <c r="J415" s="240"/>
      <c r="K415" s="240"/>
      <c r="L415" s="240"/>
      <c r="M415" s="240"/>
      <c r="N415" s="240"/>
      <c r="O415" s="240"/>
      <c r="P415" s="240"/>
    </row>
  </sheetData>
  <pageMargins left="0.94488188976377963" right="0.55118110236220474" top="0.59055118110236227" bottom="0.59055118110236227" header="0.51181102362204722" footer="0.51181102362204722"/>
  <pageSetup paperSize="9" scale="77" fitToHeight="0"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showGridLines="0" tabSelected="1" workbookViewId="0">
      <selection activeCell="I27" sqref="I27"/>
    </sheetView>
  </sheetViews>
  <sheetFormatPr defaultColWidth="9.140625" defaultRowHeight="12.75" x14ac:dyDescent="0.2"/>
  <cols>
    <col min="1" max="1" width="0.5703125" style="217" customWidth="1"/>
    <col min="2" max="2" width="42.85546875" style="217" customWidth="1"/>
    <col min="3" max="3" width="0" style="217" hidden="1" customWidth="1"/>
    <col min="4" max="4" width="6.42578125" style="217" customWidth="1"/>
    <col min="5" max="6" width="0" style="217" hidden="1" customWidth="1"/>
    <col min="7" max="7" width="21.42578125" style="217" customWidth="1"/>
    <col min="8" max="9" width="12.85546875" style="217" customWidth="1"/>
    <col min="10" max="10" width="13.7109375" style="217" customWidth="1"/>
    <col min="11" max="15" width="0" style="217" hidden="1" customWidth="1"/>
    <col min="16" max="16" width="0.5703125" style="217" customWidth="1"/>
    <col min="17" max="256" width="9.140625" style="217" customWidth="1"/>
    <col min="257" max="16384" width="9.140625" style="217"/>
  </cols>
  <sheetData>
    <row r="1" spans="1:16" ht="12.75" customHeight="1" x14ac:dyDescent="0.2">
      <c r="A1" s="216"/>
      <c r="B1" s="216"/>
      <c r="C1" s="216"/>
      <c r="D1" s="216"/>
      <c r="E1" s="216"/>
      <c r="F1" s="216"/>
      <c r="G1" s="216"/>
      <c r="H1" s="216"/>
      <c r="I1" s="216"/>
      <c r="J1" s="180" t="s">
        <v>1123</v>
      </c>
      <c r="K1" s="216"/>
      <c r="L1" s="216"/>
      <c r="M1" s="216"/>
      <c r="N1" s="216"/>
      <c r="O1" s="216"/>
      <c r="P1" s="216"/>
    </row>
    <row r="2" spans="1:16" ht="12.75" customHeight="1" x14ac:dyDescent="0.2">
      <c r="A2" s="216"/>
      <c r="B2" s="181" t="s">
        <v>1122</v>
      </c>
      <c r="C2" s="181"/>
      <c r="D2" s="181"/>
      <c r="E2" s="181"/>
      <c r="F2" s="181"/>
      <c r="G2" s="181"/>
      <c r="H2" s="181"/>
      <c r="I2" s="181"/>
      <c r="J2" s="181"/>
      <c r="K2" s="216"/>
      <c r="L2" s="216"/>
      <c r="M2" s="216"/>
      <c r="N2" s="216"/>
      <c r="O2" s="216"/>
      <c r="P2" s="216"/>
    </row>
    <row r="3" spans="1:16" ht="8.25" customHeight="1" x14ac:dyDescent="0.2">
      <c r="A3" s="216"/>
      <c r="B3" s="216"/>
      <c r="C3" s="216"/>
      <c r="D3" s="216"/>
      <c r="E3" s="216"/>
      <c r="F3" s="216"/>
      <c r="G3" s="216"/>
      <c r="H3" s="216"/>
      <c r="I3" s="216"/>
      <c r="J3" s="216"/>
      <c r="K3" s="216"/>
      <c r="L3" s="216"/>
      <c r="M3" s="216"/>
      <c r="N3" s="216"/>
      <c r="O3" s="216"/>
      <c r="P3" s="216"/>
    </row>
    <row r="4" spans="1:16" ht="74.25" customHeight="1" x14ac:dyDescent="0.2">
      <c r="A4" s="216"/>
      <c r="B4" s="182" t="s">
        <v>243</v>
      </c>
      <c r="C4" s="182"/>
      <c r="D4" s="182" t="s">
        <v>242</v>
      </c>
      <c r="E4" s="182" t="s">
        <v>241</v>
      </c>
      <c r="F4" s="182" t="s">
        <v>1121</v>
      </c>
      <c r="G4" s="182" t="s">
        <v>1120</v>
      </c>
      <c r="H4" s="182" t="s">
        <v>239</v>
      </c>
      <c r="I4" s="182" t="s">
        <v>238</v>
      </c>
      <c r="J4" s="182" t="s">
        <v>237</v>
      </c>
      <c r="K4" s="183"/>
      <c r="L4" s="183"/>
      <c r="M4" s="183"/>
      <c r="N4" s="183"/>
      <c r="O4" s="183"/>
      <c r="P4" s="194"/>
    </row>
    <row r="5" spans="1:16" ht="12" customHeight="1" x14ac:dyDescent="0.2">
      <c r="A5" s="216"/>
      <c r="B5" s="184">
        <v>1</v>
      </c>
      <c r="C5" s="184"/>
      <c r="D5" s="184">
        <v>2</v>
      </c>
      <c r="E5" s="184"/>
      <c r="F5" s="184"/>
      <c r="G5" s="184">
        <v>3</v>
      </c>
      <c r="H5" s="182">
        <v>4</v>
      </c>
      <c r="I5" s="182">
        <v>5</v>
      </c>
      <c r="J5" s="182">
        <v>6</v>
      </c>
      <c r="K5" s="183"/>
      <c r="L5" s="183"/>
      <c r="M5" s="183"/>
      <c r="N5" s="183"/>
      <c r="O5" s="183"/>
      <c r="P5" s="218"/>
    </row>
    <row r="6" spans="1:16" ht="12" customHeight="1" x14ac:dyDescent="0.2">
      <c r="A6" s="185"/>
      <c r="B6" s="186" t="s">
        <v>1119</v>
      </c>
      <c r="C6" s="186"/>
      <c r="D6" s="187" t="s">
        <v>278</v>
      </c>
      <c r="E6" s="193"/>
      <c r="F6" s="193" t="s">
        <v>1118</v>
      </c>
      <c r="G6" s="195" t="s">
        <v>235</v>
      </c>
      <c r="H6" s="188">
        <v>8316474.1900000004</v>
      </c>
      <c r="I6" s="188">
        <v>1091280.69</v>
      </c>
      <c r="J6" s="188">
        <v>7225193.5</v>
      </c>
      <c r="K6" s="189">
        <v>0</v>
      </c>
      <c r="L6" s="189"/>
      <c r="M6" s="189"/>
      <c r="N6" s="189"/>
      <c r="O6" s="189"/>
      <c r="P6" s="190"/>
    </row>
    <row r="7" spans="1:16" ht="12" customHeight="1" x14ac:dyDescent="0.2">
      <c r="A7" s="185"/>
      <c r="B7" s="186" t="s">
        <v>234</v>
      </c>
      <c r="C7" s="186"/>
      <c r="D7" s="187"/>
      <c r="E7" s="193"/>
      <c r="F7" s="193"/>
      <c r="G7" s="196"/>
      <c r="H7" s="188"/>
      <c r="I7" s="188"/>
      <c r="J7" s="188"/>
      <c r="K7" s="189"/>
      <c r="L7" s="189"/>
      <c r="M7" s="189"/>
      <c r="N7" s="189"/>
      <c r="O7" s="189" t="s">
        <v>1063</v>
      </c>
      <c r="P7" s="190"/>
    </row>
    <row r="8" spans="1:16" ht="12" customHeight="1" x14ac:dyDescent="0.2">
      <c r="A8" s="185"/>
      <c r="B8" s="186" t="s">
        <v>1117</v>
      </c>
      <c r="C8" s="186"/>
      <c r="D8" s="187" t="s">
        <v>1108</v>
      </c>
      <c r="E8" s="193"/>
      <c r="F8" s="193" t="s">
        <v>1116</v>
      </c>
      <c r="G8" s="195" t="s">
        <v>235</v>
      </c>
      <c r="H8" s="188">
        <v>0</v>
      </c>
      <c r="I8" s="188">
        <v>0</v>
      </c>
      <c r="J8" s="188">
        <v>0</v>
      </c>
      <c r="K8" s="189" t="s">
        <v>1101</v>
      </c>
      <c r="L8" s="189"/>
      <c r="M8" s="189"/>
      <c r="N8" s="189"/>
      <c r="O8" s="189"/>
      <c r="P8" s="190"/>
    </row>
    <row r="9" spans="1:16" ht="12" customHeight="1" x14ac:dyDescent="0.2">
      <c r="A9" s="185"/>
      <c r="B9" s="186" t="s">
        <v>1104</v>
      </c>
      <c r="C9" s="186"/>
      <c r="D9" s="187"/>
      <c r="E9" s="193"/>
      <c r="F9" s="193"/>
      <c r="G9" s="196"/>
      <c r="H9" s="188"/>
      <c r="I9" s="188"/>
      <c r="J9" s="188"/>
      <c r="K9" s="189"/>
      <c r="L9" s="189"/>
      <c r="M9" s="189"/>
      <c r="N9" s="189"/>
      <c r="O9" s="189" t="s">
        <v>1063</v>
      </c>
      <c r="P9" s="190"/>
    </row>
    <row r="10" spans="1:16" ht="32.25" customHeight="1" x14ac:dyDescent="0.2">
      <c r="A10" s="185"/>
      <c r="B10" s="191" t="s">
        <v>1317</v>
      </c>
      <c r="C10" s="192"/>
      <c r="D10" s="187" t="s">
        <v>1108</v>
      </c>
      <c r="E10" s="192" t="s">
        <v>175</v>
      </c>
      <c r="F10" s="192" t="s">
        <v>1318</v>
      </c>
      <c r="G10" s="196" t="s">
        <v>1319</v>
      </c>
      <c r="H10" s="188">
        <v>1500000</v>
      </c>
      <c r="I10" s="188" t="s">
        <v>174</v>
      </c>
      <c r="J10" s="188">
        <v>1500000</v>
      </c>
      <c r="K10" s="190">
        <v>0</v>
      </c>
      <c r="L10" s="197" t="s">
        <v>1320</v>
      </c>
      <c r="M10" s="190"/>
      <c r="N10" s="190"/>
      <c r="O10" s="190"/>
      <c r="P10" s="190"/>
    </row>
    <row r="11" spans="1:16" ht="32.25" customHeight="1" x14ac:dyDescent="0.2">
      <c r="A11" s="185"/>
      <c r="B11" s="191" t="s">
        <v>1321</v>
      </c>
      <c r="C11" s="192"/>
      <c r="D11" s="187" t="s">
        <v>1108</v>
      </c>
      <c r="E11" s="192" t="s">
        <v>175</v>
      </c>
      <c r="F11" s="192" t="s">
        <v>1322</v>
      </c>
      <c r="G11" s="196" t="s">
        <v>1323</v>
      </c>
      <c r="H11" s="188">
        <v>1500000</v>
      </c>
      <c r="I11" s="188" t="s">
        <v>174</v>
      </c>
      <c r="J11" s="188">
        <v>1500000</v>
      </c>
      <c r="K11" s="190">
        <v>0</v>
      </c>
      <c r="L11" s="197">
        <v>0</v>
      </c>
      <c r="M11" s="190"/>
      <c r="N11" s="190"/>
      <c r="O11" s="190"/>
      <c r="P11" s="190"/>
    </row>
    <row r="12" spans="1:16" ht="32.25" customHeight="1" x14ac:dyDescent="0.2">
      <c r="A12" s="185"/>
      <c r="B12" s="191" t="s">
        <v>1324</v>
      </c>
      <c r="C12" s="192"/>
      <c r="D12" s="187" t="s">
        <v>1108</v>
      </c>
      <c r="E12" s="192" t="s">
        <v>175</v>
      </c>
      <c r="F12" s="192" t="s">
        <v>1110</v>
      </c>
      <c r="G12" s="196" t="s">
        <v>724</v>
      </c>
      <c r="H12" s="188">
        <v>-1500000</v>
      </c>
      <c r="I12" s="188" t="s">
        <v>174</v>
      </c>
      <c r="J12" s="188">
        <v>-1500000</v>
      </c>
      <c r="K12" s="190">
        <v>0</v>
      </c>
      <c r="L12" s="197">
        <v>0</v>
      </c>
      <c r="M12" s="190"/>
      <c r="N12" s="190"/>
      <c r="O12" s="190"/>
      <c r="P12" s="190"/>
    </row>
    <row r="13" spans="1:16" ht="32.25" customHeight="1" x14ac:dyDescent="0.2">
      <c r="A13" s="185"/>
      <c r="B13" s="191" t="s">
        <v>1325</v>
      </c>
      <c r="C13" s="192"/>
      <c r="D13" s="187" t="s">
        <v>1108</v>
      </c>
      <c r="E13" s="192" t="s">
        <v>175</v>
      </c>
      <c r="F13" s="192" t="s">
        <v>1107</v>
      </c>
      <c r="G13" s="196" t="s">
        <v>725</v>
      </c>
      <c r="H13" s="188">
        <v>-1500000</v>
      </c>
      <c r="I13" s="188" t="s">
        <v>174</v>
      </c>
      <c r="J13" s="188">
        <v>-1500000</v>
      </c>
      <c r="K13" s="190">
        <v>0</v>
      </c>
      <c r="L13" s="197">
        <v>0</v>
      </c>
      <c r="M13" s="190"/>
      <c r="N13" s="190"/>
      <c r="O13" s="190"/>
      <c r="P13" s="190"/>
    </row>
    <row r="14" spans="1:16" ht="12" customHeight="1" x14ac:dyDescent="0.2">
      <c r="A14" s="185"/>
      <c r="B14" s="186" t="s">
        <v>1106</v>
      </c>
      <c r="C14" s="193"/>
      <c r="D14" s="187" t="s">
        <v>1103</v>
      </c>
      <c r="E14" s="193"/>
      <c r="F14" s="193" t="s">
        <v>1105</v>
      </c>
      <c r="G14" s="195" t="s">
        <v>235</v>
      </c>
      <c r="H14" s="188">
        <v>0</v>
      </c>
      <c r="I14" s="188">
        <v>0</v>
      </c>
      <c r="J14" s="188">
        <v>0</v>
      </c>
      <c r="K14" s="198" t="s">
        <v>1101</v>
      </c>
      <c r="L14" s="189"/>
      <c r="M14" s="198"/>
      <c r="N14" s="198"/>
      <c r="O14" s="198"/>
      <c r="P14" s="198"/>
    </row>
    <row r="15" spans="1:16" ht="12" customHeight="1" x14ac:dyDescent="0.2">
      <c r="A15" s="185"/>
      <c r="B15" s="186" t="s">
        <v>1104</v>
      </c>
      <c r="C15" s="193"/>
      <c r="D15" s="187"/>
      <c r="E15" s="193"/>
      <c r="F15" s="193"/>
      <c r="G15" s="196"/>
      <c r="H15" s="188"/>
      <c r="I15" s="188"/>
      <c r="J15" s="188"/>
      <c r="K15" s="198"/>
      <c r="L15" s="189"/>
      <c r="M15" s="198"/>
      <c r="N15" s="198"/>
      <c r="O15" s="198" t="s">
        <v>1063</v>
      </c>
      <c r="P15" s="198"/>
    </row>
    <row r="16" spans="1:16" ht="12" customHeight="1" x14ac:dyDescent="0.2">
      <c r="A16" s="185"/>
      <c r="B16" s="199" t="s">
        <v>247</v>
      </c>
      <c r="C16" s="200"/>
      <c r="D16" s="201" t="s">
        <v>1103</v>
      </c>
      <c r="E16" s="200" t="s">
        <v>177</v>
      </c>
      <c r="F16" s="200" t="s">
        <v>1102</v>
      </c>
      <c r="G16" s="202" t="s">
        <v>247</v>
      </c>
      <c r="H16" s="203">
        <v>0</v>
      </c>
      <c r="I16" s="203">
        <v>0</v>
      </c>
      <c r="J16" s="203">
        <v>0</v>
      </c>
      <c r="K16" s="204" t="s">
        <v>1101</v>
      </c>
      <c r="L16" s="197">
        <v>0</v>
      </c>
      <c r="M16" s="198"/>
      <c r="N16" s="198"/>
      <c r="O16" s="198"/>
      <c r="P16" s="198"/>
    </row>
    <row r="17" spans="1:16" ht="12" customHeight="1" x14ac:dyDescent="0.2">
      <c r="A17" s="185"/>
      <c r="B17" s="186" t="s">
        <v>1100</v>
      </c>
      <c r="C17" s="193"/>
      <c r="D17" s="187">
        <v>700</v>
      </c>
      <c r="E17" s="193"/>
      <c r="F17" s="193" t="s">
        <v>1099</v>
      </c>
      <c r="G17" s="219" t="s">
        <v>726</v>
      </c>
      <c r="H17" s="188">
        <v>8316474.1900000004</v>
      </c>
      <c r="I17" s="188">
        <v>1091280.69</v>
      </c>
      <c r="J17" s="188">
        <v>7225193.5</v>
      </c>
      <c r="K17" s="198">
        <v>0</v>
      </c>
      <c r="L17" s="189"/>
      <c r="M17" s="198"/>
      <c r="N17" s="198"/>
      <c r="O17" s="198"/>
      <c r="P17" s="198"/>
    </row>
    <row r="18" spans="1:16" ht="12" customHeight="1" x14ac:dyDescent="0.2">
      <c r="A18" s="185"/>
      <c r="B18" s="186" t="s">
        <v>1098</v>
      </c>
      <c r="C18" s="193"/>
      <c r="D18" s="187">
        <v>710</v>
      </c>
      <c r="E18" s="193"/>
      <c r="F18" s="193" t="s">
        <v>1097</v>
      </c>
      <c r="G18" s="219" t="s">
        <v>727</v>
      </c>
      <c r="H18" s="188">
        <v>-252502965.75</v>
      </c>
      <c r="I18" s="205">
        <v>-36713176.530000001</v>
      </c>
      <c r="J18" s="206" t="s">
        <v>235</v>
      </c>
      <c r="K18" s="198">
        <v>0</v>
      </c>
      <c r="L18" s="189"/>
      <c r="M18" s="204">
        <v>0</v>
      </c>
      <c r="N18" s="198"/>
      <c r="O18" s="198"/>
      <c r="P18" s="198"/>
    </row>
    <row r="19" spans="1:16" ht="21.75" hidden="1" customHeight="1" x14ac:dyDescent="0.2">
      <c r="A19" s="185"/>
      <c r="B19" s="186" t="s">
        <v>350</v>
      </c>
      <c r="C19" s="193"/>
      <c r="D19" s="187">
        <v>710</v>
      </c>
      <c r="E19" s="193" t="s">
        <v>175</v>
      </c>
      <c r="F19" s="193" t="s">
        <v>1326</v>
      </c>
      <c r="G19" s="196" t="s">
        <v>1311</v>
      </c>
      <c r="H19" s="188">
        <v>-252502965.75</v>
      </c>
      <c r="I19" s="205">
        <v>-36713176.530000001</v>
      </c>
      <c r="J19" s="206" t="s">
        <v>235</v>
      </c>
      <c r="K19" s="198">
        <v>0</v>
      </c>
      <c r="L19" s="197">
        <v>0</v>
      </c>
      <c r="M19" s="204">
        <v>0</v>
      </c>
      <c r="N19" s="198"/>
      <c r="O19" s="198"/>
      <c r="P19" s="198"/>
    </row>
    <row r="20" spans="1:16" ht="12.75" customHeight="1" x14ac:dyDescent="0.2">
      <c r="A20" s="185"/>
      <c r="B20" s="186" t="s">
        <v>1096</v>
      </c>
      <c r="C20" s="193"/>
      <c r="D20" s="187">
        <v>710</v>
      </c>
      <c r="E20" s="193" t="s">
        <v>175</v>
      </c>
      <c r="F20" s="193" t="s">
        <v>1095</v>
      </c>
      <c r="G20" s="196" t="s">
        <v>728</v>
      </c>
      <c r="H20" s="188">
        <v>-252502965.75</v>
      </c>
      <c r="I20" s="205">
        <v>-36713176.530000001</v>
      </c>
      <c r="J20" s="206" t="s">
        <v>235</v>
      </c>
      <c r="K20" s="198">
        <v>0</v>
      </c>
      <c r="L20" s="197">
        <v>0</v>
      </c>
      <c r="M20" s="204">
        <v>0</v>
      </c>
      <c r="N20" s="198"/>
      <c r="O20" s="198"/>
      <c r="P20" s="198"/>
    </row>
    <row r="21" spans="1:16" ht="21.75" customHeight="1" x14ac:dyDescent="0.2">
      <c r="A21" s="185"/>
      <c r="B21" s="186" t="s">
        <v>1094</v>
      </c>
      <c r="C21" s="193"/>
      <c r="D21" s="187">
        <v>710</v>
      </c>
      <c r="E21" s="193" t="s">
        <v>175</v>
      </c>
      <c r="F21" s="193" t="s">
        <v>1093</v>
      </c>
      <c r="G21" s="196" t="s">
        <v>729</v>
      </c>
      <c r="H21" s="188">
        <v>-252502965.75</v>
      </c>
      <c r="I21" s="205">
        <v>-36713176.530000001</v>
      </c>
      <c r="J21" s="206" t="s">
        <v>235</v>
      </c>
      <c r="K21" s="198">
        <v>0</v>
      </c>
      <c r="L21" s="197">
        <v>0</v>
      </c>
      <c r="M21" s="204">
        <v>0</v>
      </c>
      <c r="N21" s="198"/>
      <c r="O21" s="198"/>
      <c r="P21" s="198"/>
    </row>
    <row r="22" spans="1:16" ht="21.75" customHeight="1" x14ac:dyDescent="0.2">
      <c r="A22" s="185"/>
      <c r="B22" s="186" t="s">
        <v>1092</v>
      </c>
      <c r="C22" s="193"/>
      <c r="D22" s="187">
        <v>710</v>
      </c>
      <c r="E22" s="193" t="s">
        <v>175</v>
      </c>
      <c r="F22" s="193" t="s">
        <v>1091</v>
      </c>
      <c r="G22" s="196" t="s">
        <v>730</v>
      </c>
      <c r="H22" s="188">
        <v>-252502965.75</v>
      </c>
      <c r="I22" s="205">
        <v>-36713176.530000001</v>
      </c>
      <c r="J22" s="206" t="s">
        <v>235</v>
      </c>
      <c r="K22" s="198">
        <v>0</v>
      </c>
      <c r="L22" s="197">
        <v>0</v>
      </c>
      <c r="M22" s="204">
        <v>0</v>
      </c>
      <c r="N22" s="198"/>
      <c r="O22" s="198"/>
      <c r="P22" s="198"/>
    </row>
    <row r="23" spans="1:16" ht="12" customHeight="1" x14ac:dyDescent="0.2">
      <c r="A23" s="185"/>
      <c r="B23" s="186" t="s">
        <v>1090</v>
      </c>
      <c r="C23" s="193"/>
      <c r="D23" s="187">
        <v>720</v>
      </c>
      <c r="E23" s="193"/>
      <c r="F23" s="193" t="s">
        <v>1089</v>
      </c>
      <c r="G23" s="219" t="s">
        <v>731</v>
      </c>
      <c r="H23" s="188">
        <v>260819439.94</v>
      </c>
      <c r="I23" s="205">
        <v>37804457.219999999</v>
      </c>
      <c r="J23" s="206" t="s">
        <v>235</v>
      </c>
      <c r="K23" s="198">
        <v>0</v>
      </c>
      <c r="L23" s="189"/>
      <c r="M23" s="204">
        <v>0</v>
      </c>
      <c r="N23" s="198"/>
      <c r="O23" s="198"/>
      <c r="P23" s="198"/>
    </row>
    <row r="24" spans="1:16" ht="21.75" hidden="1" customHeight="1" x14ac:dyDescent="0.2">
      <c r="A24" s="185"/>
      <c r="B24" s="186" t="s">
        <v>350</v>
      </c>
      <c r="C24" s="193"/>
      <c r="D24" s="187">
        <v>720</v>
      </c>
      <c r="E24" s="193" t="s">
        <v>175</v>
      </c>
      <c r="F24" s="193" t="s">
        <v>1312</v>
      </c>
      <c r="G24" s="196" t="s">
        <v>1311</v>
      </c>
      <c r="H24" s="188">
        <v>260819439.94</v>
      </c>
      <c r="I24" s="205">
        <v>37804457.219999999</v>
      </c>
      <c r="J24" s="206" t="s">
        <v>235</v>
      </c>
      <c r="K24" s="198">
        <v>0</v>
      </c>
      <c r="L24" s="197">
        <v>0</v>
      </c>
      <c r="M24" s="204">
        <v>0</v>
      </c>
      <c r="N24" s="198"/>
      <c r="O24" s="198"/>
      <c r="P24" s="198"/>
    </row>
    <row r="25" spans="1:16" ht="12.75" customHeight="1" x14ac:dyDescent="0.2">
      <c r="A25" s="185"/>
      <c r="B25" s="186" t="s">
        <v>1088</v>
      </c>
      <c r="C25" s="193"/>
      <c r="D25" s="187">
        <v>720</v>
      </c>
      <c r="E25" s="193" t="s">
        <v>175</v>
      </c>
      <c r="F25" s="193" t="s">
        <v>1087</v>
      </c>
      <c r="G25" s="196" t="s">
        <v>732</v>
      </c>
      <c r="H25" s="188">
        <v>260819439.94</v>
      </c>
      <c r="I25" s="205">
        <v>37804457.219999999</v>
      </c>
      <c r="J25" s="206" t="s">
        <v>235</v>
      </c>
      <c r="K25" s="198">
        <v>0</v>
      </c>
      <c r="L25" s="197">
        <v>0</v>
      </c>
      <c r="M25" s="204">
        <v>0</v>
      </c>
      <c r="N25" s="198"/>
      <c r="O25" s="198"/>
      <c r="P25" s="198"/>
    </row>
    <row r="26" spans="1:16" ht="21.75" customHeight="1" x14ac:dyDescent="0.2">
      <c r="A26" s="185"/>
      <c r="B26" s="186" t="s">
        <v>1086</v>
      </c>
      <c r="C26" s="193"/>
      <c r="D26" s="187">
        <v>720</v>
      </c>
      <c r="E26" s="193" t="s">
        <v>175</v>
      </c>
      <c r="F26" s="193" t="s">
        <v>1085</v>
      </c>
      <c r="G26" s="196" t="s">
        <v>733</v>
      </c>
      <c r="H26" s="188">
        <v>260819439.94</v>
      </c>
      <c r="I26" s="205">
        <v>37804457.219999999</v>
      </c>
      <c r="J26" s="206" t="s">
        <v>235</v>
      </c>
      <c r="K26" s="198">
        <v>0</v>
      </c>
      <c r="L26" s="197">
        <v>0</v>
      </c>
      <c r="M26" s="204">
        <v>0</v>
      </c>
      <c r="N26" s="198"/>
      <c r="O26" s="198"/>
      <c r="P26" s="198"/>
    </row>
    <row r="27" spans="1:16" ht="21.75" customHeight="1" x14ac:dyDescent="0.2">
      <c r="A27" s="185"/>
      <c r="B27" s="186" t="s">
        <v>1084</v>
      </c>
      <c r="C27" s="193"/>
      <c r="D27" s="187">
        <v>720</v>
      </c>
      <c r="E27" s="193" t="s">
        <v>175</v>
      </c>
      <c r="F27" s="193" t="s">
        <v>1082</v>
      </c>
      <c r="G27" s="196" t="s">
        <v>734</v>
      </c>
      <c r="H27" s="188">
        <v>260819439.94</v>
      </c>
      <c r="I27" s="205">
        <v>37804457.219999999</v>
      </c>
      <c r="J27" s="206" t="s">
        <v>235</v>
      </c>
      <c r="K27" s="198">
        <v>0</v>
      </c>
      <c r="L27" s="197">
        <v>0</v>
      </c>
      <c r="M27" s="204">
        <v>0</v>
      </c>
      <c r="N27" s="198"/>
      <c r="O27" s="198"/>
      <c r="P27" s="198"/>
    </row>
    <row r="28" spans="1:16" ht="12.75" customHeight="1" x14ac:dyDescent="0.2">
      <c r="A28" s="190"/>
      <c r="B28" s="198"/>
      <c r="C28" s="198"/>
      <c r="D28" s="207"/>
      <c r="E28" s="198"/>
      <c r="F28" s="198"/>
      <c r="G28" s="207"/>
      <c r="H28" s="208"/>
      <c r="I28" s="209"/>
      <c r="J28" s="209"/>
      <c r="K28" s="198"/>
      <c r="L28" s="198"/>
      <c r="M28" s="198"/>
      <c r="N28" s="198"/>
      <c r="O28" s="216"/>
      <c r="P28" s="216"/>
    </row>
    <row r="29" spans="1:16" ht="12.75" customHeight="1" x14ac:dyDescent="0.2">
      <c r="A29" s="198"/>
      <c r="B29" s="198"/>
      <c r="C29" s="198"/>
      <c r="D29" s="207"/>
      <c r="E29" s="198"/>
      <c r="F29" s="198"/>
      <c r="G29" s="207"/>
      <c r="H29" s="208"/>
      <c r="I29" s="209"/>
      <c r="J29" s="209"/>
      <c r="K29" s="198"/>
      <c r="L29" s="198"/>
      <c r="M29" s="198"/>
      <c r="N29" s="198"/>
      <c r="O29" s="216"/>
      <c r="P29" s="216"/>
    </row>
    <row r="30" spans="1:16" ht="12.75" customHeight="1" x14ac:dyDescent="0.2">
      <c r="A30" s="198"/>
      <c r="B30" s="198" t="s">
        <v>1279</v>
      </c>
      <c r="C30" s="198"/>
      <c r="D30" s="207"/>
      <c r="E30" s="198"/>
      <c r="F30" s="198"/>
      <c r="G30" s="210"/>
      <c r="H30" s="211" t="s">
        <v>1080</v>
      </c>
      <c r="I30" s="209"/>
      <c r="J30" s="209"/>
      <c r="K30" s="198"/>
      <c r="L30" s="198"/>
      <c r="M30" s="198"/>
      <c r="N30" s="198"/>
      <c r="O30" s="216"/>
      <c r="P30" s="216"/>
    </row>
    <row r="31" spans="1:16" ht="10.5" customHeight="1" x14ac:dyDescent="0.2">
      <c r="A31" s="198"/>
      <c r="B31" s="198" t="s">
        <v>1280</v>
      </c>
      <c r="C31" s="198"/>
      <c r="D31" s="207"/>
      <c r="E31" s="198"/>
      <c r="F31" s="198"/>
      <c r="G31" s="212"/>
      <c r="H31" s="213" t="s">
        <v>1073</v>
      </c>
      <c r="I31" s="209"/>
      <c r="J31" s="209"/>
      <c r="K31" s="198"/>
      <c r="L31" s="198"/>
      <c r="M31" s="198"/>
      <c r="N31" s="198"/>
      <c r="O31" s="216"/>
      <c r="P31" s="216"/>
    </row>
    <row r="32" spans="1:16" ht="12.75" customHeight="1" x14ac:dyDescent="0.2">
      <c r="A32" s="198"/>
      <c r="B32" s="198"/>
      <c r="C32" s="198"/>
      <c r="D32" s="207"/>
      <c r="E32" s="198"/>
      <c r="F32" s="198"/>
      <c r="G32" s="207"/>
      <c r="H32" s="208"/>
      <c r="I32" s="209"/>
      <c r="J32" s="209"/>
      <c r="K32" s="198"/>
      <c r="L32" s="198"/>
      <c r="M32" s="198"/>
      <c r="N32" s="198"/>
      <c r="O32" s="216"/>
      <c r="P32" s="216"/>
    </row>
    <row r="33" spans="1:16" ht="12.75" customHeight="1" x14ac:dyDescent="0.2">
      <c r="A33" s="198"/>
      <c r="B33" s="198" t="s">
        <v>1281</v>
      </c>
      <c r="C33" s="198"/>
      <c r="D33" s="207"/>
      <c r="E33" s="198"/>
      <c r="F33" s="198"/>
      <c r="G33" s="207"/>
      <c r="H33" s="211" t="s">
        <v>247</v>
      </c>
      <c r="I33" s="209"/>
      <c r="J33" s="209"/>
      <c r="K33" s="198"/>
      <c r="L33" s="198"/>
      <c r="M33" s="198"/>
      <c r="N33" s="198"/>
      <c r="O33" s="216"/>
      <c r="P33" s="216"/>
    </row>
    <row r="34" spans="1:16" ht="10.5" customHeight="1" x14ac:dyDescent="0.2">
      <c r="A34" s="198"/>
      <c r="B34" s="198" t="s">
        <v>1282</v>
      </c>
      <c r="C34" s="198"/>
      <c r="D34" s="198"/>
      <c r="E34" s="198"/>
      <c r="F34" s="198"/>
      <c r="G34" s="198"/>
      <c r="H34" s="207" t="s">
        <v>1073</v>
      </c>
      <c r="I34" s="198"/>
      <c r="J34" s="198"/>
      <c r="K34" s="198"/>
      <c r="L34" s="198"/>
      <c r="M34" s="198"/>
      <c r="N34" s="190"/>
      <c r="O34" s="216"/>
      <c r="P34" s="216"/>
    </row>
    <row r="35" spans="1:16" ht="11.25" customHeight="1" x14ac:dyDescent="0.2">
      <c r="A35" s="198"/>
      <c r="B35" s="198"/>
      <c r="C35" s="198"/>
      <c r="D35" s="198"/>
      <c r="E35" s="198"/>
      <c r="F35" s="198"/>
      <c r="G35" s="198"/>
      <c r="H35" s="198"/>
      <c r="I35" s="198"/>
      <c r="J35" s="198"/>
      <c r="K35" s="198"/>
      <c r="L35" s="198"/>
      <c r="M35" s="198"/>
      <c r="N35" s="190"/>
      <c r="O35" s="216"/>
      <c r="P35" s="216"/>
    </row>
    <row r="36" spans="1:16" ht="12.75" customHeight="1" x14ac:dyDescent="0.2">
      <c r="A36" s="198"/>
      <c r="B36" s="198" t="s">
        <v>1283</v>
      </c>
      <c r="C36" s="198"/>
      <c r="D36" s="198"/>
      <c r="E36" s="198"/>
      <c r="F36" s="198"/>
      <c r="G36" s="214"/>
      <c r="H36" s="215" t="s">
        <v>1075</v>
      </c>
      <c r="I36" s="198"/>
      <c r="J36" s="198"/>
      <c r="K36" s="198"/>
      <c r="L36" s="198"/>
      <c r="M36" s="198"/>
      <c r="N36" s="190"/>
      <c r="O36" s="216"/>
      <c r="P36" s="216"/>
    </row>
    <row r="37" spans="1:16" ht="10.5" customHeight="1" x14ac:dyDescent="0.2">
      <c r="A37" s="198"/>
      <c r="B37" s="198" t="s">
        <v>1280</v>
      </c>
      <c r="C37" s="198"/>
      <c r="D37" s="198"/>
      <c r="E37" s="198"/>
      <c r="F37" s="198"/>
      <c r="G37" s="198"/>
      <c r="H37" s="207" t="s">
        <v>1073</v>
      </c>
      <c r="I37" s="198"/>
      <c r="J37" s="198"/>
      <c r="K37" s="198"/>
      <c r="L37" s="198"/>
      <c r="M37" s="198"/>
      <c r="N37" s="190"/>
      <c r="O37" s="216"/>
      <c r="P37" s="216"/>
    </row>
    <row r="38" spans="1:16" ht="11.25" customHeight="1" x14ac:dyDescent="0.2">
      <c r="A38" s="216"/>
      <c r="B38" s="198"/>
      <c r="C38" s="198"/>
      <c r="D38" s="198"/>
      <c r="E38" s="198"/>
      <c r="F38" s="198"/>
      <c r="G38" s="198"/>
      <c r="H38" s="198"/>
      <c r="I38" s="198"/>
      <c r="J38" s="198"/>
      <c r="K38" s="198"/>
      <c r="L38" s="198"/>
      <c r="M38" s="198"/>
      <c r="N38" s="216"/>
      <c r="O38" s="216"/>
      <c r="P38" s="216"/>
    </row>
    <row r="39" spans="1:16" ht="12.75" customHeight="1" x14ac:dyDescent="0.2">
      <c r="A39" s="216"/>
      <c r="B39" s="198" t="s">
        <v>1327</v>
      </c>
      <c r="C39" s="216"/>
      <c r="D39" s="216"/>
      <c r="E39" s="216"/>
      <c r="F39" s="216"/>
      <c r="G39" s="216"/>
      <c r="H39" s="216"/>
      <c r="I39" s="216"/>
      <c r="J39" s="216"/>
      <c r="K39" s="216"/>
      <c r="L39" s="216"/>
      <c r="M39" s="216"/>
      <c r="N39" s="216"/>
      <c r="O39" s="216"/>
      <c r="P39" s="216"/>
    </row>
  </sheetData>
  <printOptions horizontalCentered="1"/>
  <pageMargins left="0.94488188976377963" right="0.39370078740157483" top="0.59055118110236227" bottom="0.59055118110236227" header="0.31496062992125984" footer="0.31496062992125984"/>
  <pageSetup paperSize="9" scale="79" fitToHeight="0"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1"/>
  <sheetViews>
    <sheetView showGridLines="0" view="pageBreakPreview" topLeftCell="A196" zoomScale="90" zoomScaleNormal="100" zoomScaleSheetLayoutView="90" workbookViewId="0">
      <selection activeCell="B212" sqref="B212"/>
    </sheetView>
  </sheetViews>
  <sheetFormatPr defaultColWidth="9.140625" defaultRowHeight="12.75" x14ac:dyDescent="0.2"/>
  <cols>
    <col min="1" max="1" width="4.42578125" style="107" customWidth="1"/>
    <col min="2" max="2" width="68.5703125" style="107" customWidth="1"/>
    <col min="3" max="3" width="0" style="107" hidden="1" customWidth="1"/>
    <col min="4" max="4" width="6.42578125" style="107" customWidth="1"/>
    <col min="5" max="8" width="0" style="107" hidden="1" customWidth="1"/>
    <col min="9" max="9" width="25.7109375" style="107" customWidth="1"/>
    <col min="10" max="10" width="15.28515625" style="107" customWidth="1"/>
    <col min="11" max="11" width="14.5703125" style="107" customWidth="1"/>
    <col min="12" max="12" width="14" style="107" customWidth="1"/>
    <col min="13" max="15" width="0" style="107" hidden="1" customWidth="1"/>
    <col min="16" max="16" width="0.5703125" style="107" customWidth="1"/>
    <col min="17" max="16384" width="9.140625" style="107"/>
  </cols>
  <sheetData>
    <row r="1" spans="1:16" ht="12.75" customHeight="1" x14ac:dyDescent="0.2">
      <c r="A1" s="2"/>
      <c r="B1" s="2"/>
      <c r="C1" s="2"/>
      <c r="D1" s="2"/>
      <c r="E1" s="2"/>
      <c r="F1" s="2"/>
      <c r="G1" s="2"/>
      <c r="H1" s="2"/>
      <c r="I1" s="2"/>
      <c r="J1" s="2"/>
      <c r="K1" s="2"/>
      <c r="L1" s="105" t="s">
        <v>1072</v>
      </c>
      <c r="M1" s="106"/>
      <c r="N1" s="106"/>
      <c r="O1" s="106"/>
      <c r="P1" s="106"/>
    </row>
    <row r="2" spans="1:16" ht="12.75" customHeight="1" x14ac:dyDescent="0.2">
      <c r="A2" s="2"/>
      <c r="B2" s="1" t="s">
        <v>1071</v>
      </c>
      <c r="C2" s="1"/>
      <c r="D2" s="1"/>
      <c r="E2" s="1"/>
      <c r="F2" s="1"/>
      <c r="G2" s="1"/>
      <c r="H2" s="1"/>
      <c r="I2" s="1"/>
      <c r="J2" s="1"/>
      <c r="K2" s="1"/>
      <c r="L2" s="1"/>
      <c r="M2" s="106"/>
      <c r="N2" s="106"/>
      <c r="O2" s="106"/>
      <c r="P2" s="106"/>
    </row>
    <row r="3" spans="1:16" ht="7.5" customHeight="1" x14ac:dyDescent="0.2">
      <c r="A3" s="106"/>
      <c r="B3" s="106"/>
      <c r="C3" s="106"/>
      <c r="D3" s="106"/>
      <c r="E3" s="106"/>
      <c r="F3" s="106"/>
      <c r="G3" s="106"/>
      <c r="H3" s="106"/>
      <c r="I3" s="106"/>
      <c r="J3" s="106"/>
      <c r="K3" s="106"/>
      <c r="L3" s="106"/>
      <c r="M3" s="106"/>
      <c r="N3" s="106"/>
      <c r="O3" s="106"/>
      <c r="P3" s="106"/>
    </row>
    <row r="4" spans="1:16" ht="39.75" customHeight="1" x14ac:dyDescent="0.2">
      <c r="A4" s="106"/>
      <c r="B4" s="108" t="s">
        <v>243</v>
      </c>
      <c r="C4" s="108"/>
      <c r="D4" s="108" t="s">
        <v>242</v>
      </c>
      <c r="E4" s="108" t="s">
        <v>1070</v>
      </c>
      <c r="F4" s="108" t="s">
        <v>1069</v>
      </c>
      <c r="G4" s="108" t="s">
        <v>1068</v>
      </c>
      <c r="H4" s="108" t="s">
        <v>1067</v>
      </c>
      <c r="I4" s="108" t="s">
        <v>1066</v>
      </c>
      <c r="J4" s="108" t="s">
        <v>239</v>
      </c>
      <c r="K4" s="108" t="s">
        <v>238</v>
      </c>
      <c r="L4" s="108" t="s">
        <v>237</v>
      </c>
      <c r="M4" s="109"/>
      <c r="N4" s="110"/>
      <c r="O4" s="110"/>
      <c r="P4" s="106"/>
    </row>
    <row r="5" spans="1:16" ht="12.75" customHeight="1" x14ac:dyDescent="0.2">
      <c r="A5" s="106"/>
      <c r="B5" s="108">
        <v>1</v>
      </c>
      <c r="C5" s="108"/>
      <c r="D5" s="108">
        <v>2</v>
      </c>
      <c r="E5" s="108"/>
      <c r="F5" s="108"/>
      <c r="G5" s="108"/>
      <c r="H5" s="108"/>
      <c r="I5" s="108">
        <v>3</v>
      </c>
      <c r="J5" s="111">
        <v>4</v>
      </c>
      <c r="K5" s="111">
        <v>5</v>
      </c>
      <c r="L5" s="111">
        <v>6</v>
      </c>
      <c r="M5" s="109"/>
      <c r="N5" s="109"/>
      <c r="O5" s="109"/>
      <c r="P5" s="106"/>
    </row>
    <row r="6" spans="1:16" ht="15" customHeight="1" x14ac:dyDescent="0.2">
      <c r="A6" s="112"/>
      <c r="B6" s="113" t="s">
        <v>1065</v>
      </c>
      <c r="C6" s="113"/>
      <c r="D6" s="114">
        <v>200</v>
      </c>
      <c r="E6" s="113"/>
      <c r="F6" s="115" t="s">
        <v>1064</v>
      </c>
      <c r="G6" s="116"/>
      <c r="H6" s="117"/>
      <c r="I6" s="118" t="s">
        <v>235</v>
      </c>
      <c r="J6" s="119">
        <v>260827739.44999999</v>
      </c>
      <c r="K6" s="120">
        <v>252359475.91</v>
      </c>
      <c r="L6" s="121">
        <v>8468263.5399999991</v>
      </c>
      <c r="M6" s="122">
        <v>0</v>
      </c>
      <c r="N6" s="122"/>
      <c r="O6" s="122"/>
      <c r="P6" s="123"/>
    </row>
    <row r="7" spans="1:16" ht="12.75" customHeight="1" x14ac:dyDescent="0.2">
      <c r="A7" s="112"/>
      <c r="B7" s="124" t="s">
        <v>234</v>
      </c>
      <c r="C7" s="125"/>
      <c r="D7" s="114"/>
      <c r="E7" s="113"/>
      <c r="F7" s="126"/>
      <c r="G7" s="126"/>
      <c r="H7" s="126"/>
      <c r="I7" s="127"/>
      <c r="J7" s="119"/>
      <c r="K7" s="120"/>
      <c r="L7" s="121"/>
      <c r="M7" s="123"/>
      <c r="N7" s="123"/>
      <c r="O7" s="123" t="s">
        <v>1063</v>
      </c>
      <c r="P7" s="123"/>
    </row>
    <row r="8" spans="1:16" ht="16.5" customHeight="1" x14ac:dyDescent="0.2">
      <c r="A8" s="112"/>
      <c r="B8" s="128" t="s">
        <v>1062</v>
      </c>
      <c r="C8" s="129"/>
      <c r="D8" s="130"/>
      <c r="E8" s="128" t="s">
        <v>178</v>
      </c>
      <c r="F8" s="129" t="s">
        <v>349</v>
      </c>
      <c r="G8" s="129" t="s">
        <v>177</v>
      </c>
      <c r="H8" s="129" t="s">
        <v>177</v>
      </c>
      <c r="I8" s="131" t="s">
        <v>1061</v>
      </c>
      <c r="J8" s="132">
        <v>164299782.96000001</v>
      </c>
      <c r="K8" s="120">
        <v>156406131.44999999</v>
      </c>
      <c r="L8" s="133">
        <v>7893651.5099999998</v>
      </c>
      <c r="M8" s="123">
        <v>0</v>
      </c>
      <c r="N8" s="123"/>
      <c r="O8" s="123"/>
      <c r="P8" s="123"/>
    </row>
    <row r="9" spans="1:16" ht="18.75" customHeight="1" x14ac:dyDescent="0.2">
      <c r="A9" s="112"/>
      <c r="B9" s="128" t="s">
        <v>347</v>
      </c>
      <c r="C9" s="129"/>
      <c r="D9" s="130"/>
      <c r="E9" s="128" t="s">
        <v>178</v>
      </c>
      <c r="F9" s="129" t="s">
        <v>346</v>
      </c>
      <c r="G9" s="129" t="s">
        <v>177</v>
      </c>
      <c r="H9" s="129" t="s">
        <v>177</v>
      </c>
      <c r="I9" s="131" t="s">
        <v>1060</v>
      </c>
      <c r="J9" s="132">
        <v>99078842.859999999</v>
      </c>
      <c r="K9" s="120">
        <v>92747912.629999995</v>
      </c>
      <c r="L9" s="133">
        <v>6330930.2300000004</v>
      </c>
      <c r="M9" s="123">
        <v>0</v>
      </c>
      <c r="N9" s="123"/>
      <c r="O9" s="123"/>
      <c r="P9" s="123"/>
    </row>
    <row r="10" spans="1:16" ht="33" customHeight="1" x14ac:dyDescent="0.2">
      <c r="A10" s="112"/>
      <c r="B10" s="128" t="s">
        <v>577</v>
      </c>
      <c r="C10" s="129"/>
      <c r="D10" s="130"/>
      <c r="E10" s="128" t="s">
        <v>178</v>
      </c>
      <c r="F10" s="129" t="s">
        <v>557</v>
      </c>
      <c r="G10" s="129" t="s">
        <v>177</v>
      </c>
      <c r="H10" s="129" t="s">
        <v>177</v>
      </c>
      <c r="I10" s="131" t="s">
        <v>1059</v>
      </c>
      <c r="J10" s="132">
        <v>376563.01</v>
      </c>
      <c r="K10" s="120">
        <v>361763.01</v>
      </c>
      <c r="L10" s="133">
        <v>14800</v>
      </c>
      <c r="M10" s="123">
        <v>0</v>
      </c>
      <c r="N10" s="123"/>
      <c r="O10" s="123"/>
      <c r="P10" s="123"/>
    </row>
    <row r="11" spans="1:16" ht="16.5" customHeight="1" x14ac:dyDescent="0.2">
      <c r="A11" s="112"/>
      <c r="B11" s="128" t="s">
        <v>267</v>
      </c>
      <c r="C11" s="129"/>
      <c r="D11" s="130"/>
      <c r="E11" s="128" t="s">
        <v>178</v>
      </c>
      <c r="F11" s="129" t="s">
        <v>557</v>
      </c>
      <c r="G11" s="129" t="s">
        <v>266</v>
      </c>
      <c r="H11" s="129" t="s">
        <v>177</v>
      </c>
      <c r="I11" s="131" t="s">
        <v>1058</v>
      </c>
      <c r="J11" s="132">
        <v>376563.01</v>
      </c>
      <c r="K11" s="120">
        <v>361763.01</v>
      </c>
      <c r="L11" s="133">
        <v>14800</v>
      </c>
      <c r="M11" s="123">
        <v>0</v>
      </c>
      <c r="N11" s="123"/>
      <c r="O11" s="123"/>
      <c r="P11" s="123"/>
    </row>
    <row r="12" spans="1:16" ht="20.25" customHeight="1" x14ac:dyDescent="0.2">
      <c r="A12" s="112"/>
      <c r="B12" s="128" t="s">
        <v>574</v>
      </c>
      <c r="C12" s="129"/>
      <c r="D12" s="130"/>
      <c r="E12" s="128" t="s">
        <v>178</v>
      </c>
      <c r="F12" s="129" t="s">
        <v>557</v>
      </c>
      <c r="G12" s="129" t="s">
        <v>568</v>
      </c>
      <c r="H12" s="129" t="s">
        <v>177</v>
      </c>
      <c r="I12" s="131" t="s">
        <v>1057</v>
      </c>
      <c r="J12" s="132">
        <v>307694.73</v>
      </c>
      <c r="K12" s="120">
        <v>292894.73</v>
      </c>
      <c r="L12" s="133">
        <v>14800</v>
      </c>
      <c r="M12" s="123">
        <v>0</v>
      </c>
      <c r="N12" s="123"/>
      <c r="O12" s="123"/>
      <c r="P12" s="123"/>
    </row>
    <row r="13" spans="1:16" ht="52.5" customHeight="1" x14ac:dyDescent="0.2">
      <c r="A13" s="112"/>
      <c r="B13" s="128" t="s">
        <v>297</v>
      </c>
      <c r="C13" s="129"/>
      <c r="D13" s="130"/>
      <c r="E13" s="128" t="s">
        <v>178</v>
      </c>
      <c r="F13" s="129" t="s">
        <v>557</v>
      </c>
      <c r="G13" s="129" t="s">
        <v>568</v>
      </c>
      <c r="H13" s="129" t="s">
        <v>220</v>
      </c>
      <c r="I13" s="131" t="s">
        <v>1056</v>
      </c>
      <c r="J13" s="132">
        <v>307694.73</v>
      </c>
      <c r="K13" s="120">
        <v>292894.73</v>
      </c>
      <c r="L13" s="133">
        <v>14800</v>
      </c>
      <c r="M13" s="123">
        <v>0</v>
      </c>
      <c r="N13" s="123"/>
      <c r="O13" s="123"/>
      <c r="P13" s="123"/>
    </row>
    <row r="14" spans="1:16" ht="26.25" customHeight="1" x14ac:dyDescent="0.2">
      <c r="A14" s="112"/>
      <c r="B14" s="128" t="s">
        <v>295</v>
      </c>
      <c r="C14" s="129"/>
      <c r="D14" s="130"/>
      <c r="E14" s="128" t="s">
        <v>178</v>
      </c>
      <c r="F14" s="129" t="s">
        <v>557</v>
      </c>
      <c r="G14" s="129" t="s">
        <v>568</v>
      </c>
      <c r="H14" s="129" t="s">
        <v>294</v>
      </c>
      <c r="I14" s="131" t="s">
        <v>1055</v>
      </c>
      <c r="J14" s="132">
        <v>307694.73</v>
      </c>
      <c r="K14" s="120">
        <v>292894.73</v>
      </c>
      <c r="L14" s="133">
        <v>14800</v>
      </c>
      <c r="M14" s="123">
        <v>0</v>
      </c>
      <c r="N14" s="123"/>
      <c r="O14" s="123"/>
      <c r="P14" s="123"/>
    </row>
    <row r="15" spans="1:16" ht="21.75" customHeight="1" x14ac:dyDescent="0.2">
      <c r="A15" s="112"/>
      <c r="B15" s="128" t="s">
        <v>292</v>
      </c>
      <c r="C15" s="129"/>
      <c r="D15" s="130"/>
      <c r="E15" s="128" t="s">
        <v>178</v>
      </c>
      <c r="F15" s="129" t="s">
        <v>557</v>
      </c>
      <c r="G15" s="129" t="s">
        <v>568</v>
      </c>
      <c r="H15" s="129" t="s">
        <v>291</v>
      </c>
      <c r="I15" s="131" t="s">
        <v>1054</v>
      </c>
      <c r="J15" s="132">
        <v>213283.20000000001</v>
      </c>
      <c r="K15" s="120">
        <v>213283.20000000001</v>
      </c>
      <c r="L15" s="133" t="s">
        <v>174</v>
      </c>
      <c r="M15" s="123">
        <v>0</v>
      </c>
      <c r="N15" s="123"/>
      <c r="O15" s="123"/>
      <c r="P15" s="123"/>
    </row>
    <row r="16" spans="1:16" ht="32.25" customHeight="1" x14ac:dyDescent="0.2">
      <c r="A16" s="112"/>
      <c r="B16" s="128" t="s">
        <v>336</v>
      </c>
      <c r="C16" s="129"/>
      <c r="D16" s="130"/>
      <c r="E16" s="128" t="s">
        <v>178</v>
      </c>
      <c r="F16" s="129" t="s">
        <v>557</v>
      </c>
      <c r="G16" s="129" t="s">
        <v>568</v>
      </c>
      <c r="H16" s="129" t="s">
        <v>335</v>
      </c>
      <c r="I16" s="131" t="s">
        <v>1053</v>
      </c>
      <c r="J16" s="132">
        <v>30000</v>
      </c>
      <c r="K16" s="120">
        <v>15200</v>
      </c>
      <c r="L16" s="133">
        <v>14800</v>
      </c>
      <c r="M16" s="123">
        <v>0</v>
      </c>
      <c r="N16" s="123"/>
      <c r="O16" s="123"/>
      <c r="P16" s="123"/>
    </row>
    <row r="17" spans="1:16" ht="46.5" customHeight="1" x14ac:dyDescent="0.2">
      <c r="A17" s="112"/>
      <c r="B17" s="128" t="s">
        <v>289</v>
      </c>
      <c r="C17" s="129"/>
      <c r="D17" s="130"/>
      <c r="E17" s="128" t="s">
        <v>178</v>
      </c>
      <c r="F17" s="129" t="s">
        <v>557</v>
      </c>
      <c r="G17" s="129" t="s">
        <v>568</v>
      </c>
      <c r="H17" s="129" t="s">
        <v>286</v>
      </c>
      <c r="I17" s="131" t="s">
        <v>1052</v>
      </c>
      <c r="J17" s="132">
        <v>64411.53</v>
      </c>
      <c r="K17" s="120">
        <v>64411.53</v>
      </c>
      <c r="L17" s="133" t="s">
        <v>174</v>
      </c>
      <c r="M17" s="123">
        <v>0</v>
      </c>
      <c r="N17" s="123"/>
      <c r="O17" s="123"/>
      <c r="P17" s="123"/>
    </row>
    <row r="18" spans="1:16" ht="52.5" customHeight="1" x14ac:dyDescent="0.2">
      <c r="A18" s="112"/>
      <c r="B18" s="128" t="s">
        <v>306</v>
      </c>
      <c r="C18" s="129"/>
      <c r="D18" s="130"/>
      <c r="E18" s="128" t="s">
        <v>178</v>
      </c>
      <c r="F18" s="129" t="s">
        <v>557</v>
      </c>
      <c r="G18" s="129" t="s">
        <v>301</v>
      </c>
      <c r="H18" s="129" t="s">
        <v>177</v>
      </c>
      <c r="I18" s="131" t="s">
        <v>1051</v>
      </c>
      <c r="J18" s="132">
        <v>57760.5</v>
      </c>
      <c r="K18" s="120">
        <v>57760.5</v>
      </c>
      <c r="L18" s="133" t="s">
        <v>174</v>
      </c>
      <c r="M18" s="123">
        <v>0</v>
      </c>
      <c r="N18" s="123"/>
      <c r="O18" s="123"/>
      <c r="P18" s="123"/>
    </row>
    <row r="19" spans="1:16" ht="49.5" customHeight="1" x14ac:dyDescent="0.2">
      <c r="A19" s="112"/>
      <c r="B19" s="128" t="s">
        <v>297</v>
      </c>
      <c r="C19" s="129"/>
      <c r="D19" s="130"/>
      <c r="E19" s="128" t="s">
        <v>178</v>
      </c>
      <c r="F19" s="129" t="s">
        <v>557</v>
      </c>
      <c r="G19" s="129" t="s">
        <v>301</v>
      </c>
      <c r="H19" s="129" t="s">
        <v>220</v>
      </c>
      <c r="I19" s="131" t="s">
        <v>1050</v>
      </c>
      <c r="J19" s="132">
        <v>57760.5</v>
      </c>
      <c r="K19" s="120">
        <v>57760.5</v>
      </c>
      <c r="L19" s="133" t="s">
        <v>174</v>
      </c>
      <c r="M19" s="123">
        <v>0</v>
      </c>
      <c r="N19" s="123"/>
      <c r="O19" s="123"/>
      <c r="P19" s="123"/>
    </row>
    <row r="20" spans="1:16" ht="27.75" customHeight="1" x14ac:dyDescent="0.2">
      <c r="A20" s="112"/>
      <c r="B20" s="128" t="s">
        <v>295</v>
      </c>
      <c r="C20" s="129"/>
      <c r="D20" s="130"/>
      <c r="E20" s="128" t="s">
        <v>178</v>
      </c>
      <c r="F20" s="129" t="s">
        <v>557</v>
      </c>
      <c r="G20" s="129" t="s">
        <v>301</v>
      </c>
      <c r="H20" s="129" t="s">
        <v>294</v>
      </c>
      <c r="I20" s="131" t="s">
        <v>1049</v>
      </c>
      <c r="J20" s="132">
        <v>57760.5</v>
      </c>
      <c r="K20" s="120">
        <v>57760.5</v>
      </c>
      <c r="L20" s="133" t="s">
        <v>174</v>
      </c>
      <c r="M20" s="123">
        <v>0</v>
      </c>
      <c r="N20" s="123"/>
      <c r="O20" s="123"/>
      <c r="P20" s="123"/>
    </row>
    <row r="21" spans="1:16" ht="21.75" customHeight="1" x14ac:dyDescent="0.2">
      <c r="A21" s="112"/>
      <c r="B21" s="128" t="s">
        <v>292</v>
      </c>
      <c r="C21" s="129"/>
      <c r="D21" s="130"/>
      <c r="E21" s="128" t="s">
        <v>178</v>
      </c>
      <c r="F21" s="129" t="s">
        <v>557</v>
      </c>
      <c r="G21" s="129" t="s">
        <v>301</v>
      </c>
      <c r="H21" s="129" t="s">
        <v>291</v>
      </c>
      <c r="I21" s="131" t="s">
        <v>1048</v>
      </c>
      <c r="J21" s="132">
        <v>44362.9</v>
      </c>
      <c r="K21" s="120">
        <v>44362.9</v>
      </c>
      <c r="L21" s="133" t="s">
        <v>174</v>
      </c>
      <c r="M21" s="123">
        <v>0</v>
      </c>
      <c r="N21" s="123"/>
      <c r="O21" s="123"/>
      <c r="P21" s="123"/>
    </row>
    <row r="22" spans="1:16" ht="41.25" customHeight="1" x14ac:dyDescent="0.2">
      <c r="A22" s="112"/>
      <c r="B22" s="128" t="s">
        <v>289</v>
      </c>
      <c r="C22" s="129"/>
      <c r="D22" s="130"/>
      <c r="E22" s="128" t="s">
        <v>178</v>
      </c>
      <c r="F22" s="129" t="s">
        <v>557</v>
      </c>
      <c r="G22" s="129" t="s">
        <v>301</v>
      </c>
      <c r="H22" s="129" t="s">
        <v>286</v>
      </c>
      <c r="I22" s="131" t="s">
        <v>1047</v>
      </c>
      <c r="J22" s="132">
        <v>13397.6</v>
      </c>
      <c r="K22" s="120">
        <v>13397.6</v>
      </c>
      <c r="L22" s="133" t="s">
        <v>174</v>
      </c>
      <c r="M22" s="123">
        <v>0</v>
      </c>
      <c r="N22" s="123"/>
      <c r="O22" s="123"/>
      <c r="P22" s="123"/>
    </row>
    <row r="23" spans="1:16" ht="28.5" customHeight="1" x14ac:dyDescent="0.2">
      <c r="A23" s="112"/>
      <c r="B23" s="128" t="s">
        <v>299</v>
      </c>
      <c r="C23" s="129"/>
      <c r="D23" s="130"/>
      <c r="E23" s="128" t="s">
        <v>178</v>
      </c>
      <c r="F23" s="129" t="s">
        <v>557</v>
      </c>
      <c r="G23" s="129" t="s">
        <v>287</v>
      </c>
      <c r="H23" s="129" t="s">
        <v>177</v>
      </c>
      <c r="I23" s="131" t="s">
        <v>1046</v>
      </c>
      <c r="J23" s="132">
        <v>11107.78</v>
      </c>
      <c r="K23" s="120">
        <v>11107.78</v>
      </c>
      <c r="L23" s="133" t="s">
        <v>174</v>
      </c>
      <c r="M23" s="123">
        <v>0</v>
      </c>
      <c r="N23" s="123"/>
      <c r="O23" s="123"/>
      <c r="P23" s="123"/>
    </row>
    <row r="24" spans="1:16" ht="56.25" customHeight="1" x14ac:dyDescent="0.2">
      <c r="A24" s="112"/>
      <c r="B24" s="128" t="s">
        <v>297</v>
      </c>
      <c r="C24" s="129"/>
      <c r="D24" s="130"/>
      <c r="E24" s="128" t="s">
        <v>178</v>
      </c>
      <c r="F24" s="129" t="s">
        <v>557</v>
      </c>
      <c r="G24" s="129" t="s">
        <v>287</v>
      </c>
      <c r="H24" s="129" t="s">
        <v>220</v>
      </c>
      <c r="I24" s="131" t="s">
        <v>1045</v>
      </c>
      <c r="J24" s="132">
        <v>11107.78</v>
      </c>
      <c r="K24" s="120">
        <v>11107.78</v>
      </c>
      <c r="L24" s="133" t="s">
        <v>174</v>
      </c>
      <c r="M24" s="123">
        <v>0</v>
      </c>
      <c r="N24" s="123"/>
      <c r="O24" s="123"/>
      <c r="P24" s="123"/>
    </row>
    <row r="25" spans="1:16" ht="29.25" customHeight="1" x14ac:dyDescent="0.2">
      <c r="A25" s="112"/>
      <c r="B25" s="128" t="s">
        <v>295</v>
      </c>
      <c r="C25" s="129"/>
      <c r="D25" s="130"/>
      <c r="E25" s="128" t="s">
        <v>178</v>
      </c>
      <c r="F25" s="129" t="s">
        <v>557</v>
      </c>
      <c r="G25" s="129" t="s">
        <v>287</v>
      </c>
      <c r="H25" s="129" t="s">
        <v>294</v>
      </c>
      <c r="I25" s="131" t="s">
        <v>1044</v>
      </c>
      <c r="J25" s="132">
        <v>11107.78</v>
      </c>
      <c r="K25" s="120">
        <v>11107.78</v>
      </c>
      <c r="L25" s="133" t="s">
        <v>174</v>
      </c>
      <c r="M25" s="123">
        <v>0</v>
      </c>
      <c r="N25" s="123"/>
      <c r="O25" s="123"/>
      <c r="P25" s="123"/>
    </row>
    <row r="26" spans="1:16" ht="21.75" customHeight="1" x14ac:dyDescent="0.2">
      <c r="A26" s="112"/>
      <c r="B26" s="128" t="s">
        <v>292</v>
      </c>
      <c r="C26" s="129"/>
      <c r="D26" s="130"/>
      <c r="E26" s="128" t="s">
        <v>178</v>
      </c>
      <c r="F26" s="129" t="s">
        <v>557</v>
      </c>
      <c r="G26" s="129" t="s">
        <v>287</v>
      </c>
      <c r="H26" s="129" t="s">
        <v>291</v>
      </c>
      <c r="I26" s="131" t="s">
        <v>1043</v>
      </c>
      <c r="J26" s="132">
        <v>8531.32</v>
      </c>
      <c r="K26" s="120">
        <v>8531.32</v>
      </c>
      <c r="L26" s="133" t="s">
        <v>174</v>
      </c>
      <c r="M26" s="123">
        <v>0</v>
      </c>
      <c r="N26" s="123"/>
      <c r="O26" s="123"/>
      <c r="P26" s="123"/>
    </row>
    <row r="27" spans="1:16" ht="39.75" customHeight="1" x14ac:dyDescent="0.2">
      <c r="A27" s="112"/>
      <c r="B27" s="128" t="s">
        <v>289</v>
      </c>
      <c r="C27" s="129"/>
      <c r="D27" s="130"/>
      <c r="E27" s="128" t="s">
        <v>178</v>
      </c>
      <c r="F27" s="129" t="s">
        <v>557</v>
      </c>
      <c r="G27" s="129" t="s">
        <v>287</v>
      </c>
      <c r="H27" s="129" t="s">
        <v>286</v>
      </c>
      <c r="I27" s="131" t="s">
        <v>1042</v>
      </c>
      <c r="J27" s="132">
        <v>2576.46</v>
      </c>
      <c r="K27" s="120">
        <v>2576.46</v>
      </c>
      <c r="L27" s="133" t="s">
        <v>174</v>
      </c>
      <c r="M27" s="123">
        <v>0</v>
      </c>
      <c r="N27" s="123"/>
      <c r="O27" s="123"/>
      <c r="P27" s="123"/>
    </row>
    <row r="28" spans="1:16" ht="41.25" customHeight="1" x14ac:dyDescent="0.2">
      <c r="A28" s="112"/>
      <c r="B28" s="128" t="s">
        <v>1041</v>
      </c>
      <c r="C28" s="129"/>
      <c r="D28" s="130"/>
      <c r="E28" s="128" t="s">
        <v>178</v>
      </c>
      <c r="F28" s="129" t="s">
        <v>997</v>
      </c>
      <c r="G28" s="129" t="s">
        <v>177</v>
      </c>
      <c r="H28" s="129" t="s">
        <v>177</v>
      </c>
      <c r="I28" s="131" t="s">
        <v>1040</v>
      </c>
      <c r="J28" s="132">
        <v>38225532.090000004</v>
      </c>
      <c r="K28" s="120">
        <v>37180827.719999999</v>
      </c>
      <c r="L28" s="133">
        <v>1044704.37</v>
      </c>
      <c r="M28" s="123">
        <v>0</v>
      </c>
      <c r="N28" s="123"/>
      <c r="O28" s="123"/>
      <c r="P28" s="123"/>
    </row>
    <row r="29" spans="1:16" ht="18" customHeight="1" x14ac:dyDescent="0.2">
      <c r="A29" s="112"/>
      <c r="B29" s="128" t="s">
        <v>267</v>
      </c>
      <c r="C29" s="129"/>
      <c r="D29" s="130"/>
      <c r="E29" s="128" t="s">
        <v>178</v>
      </c>
      <c r="F29" s="129" t="s">
        <v>997</v>
      </c>
      <c r="G29" s="129" t="s">
        <v>266</v>
      </c>
      <c r="H29" s="129" t="s">
        <v>177</v>
      </c>
      <c r="I29" s="131" t="s">
        <v>1039</v>
      </c>
      <c r="J29" s="132">
        <v>38225532.090000004</v>
      </c>
      <c r="K29" s="120">
        <v>37180827.719999999</v>
      </c>
      <c r="L29" s="133">
        <v>1044704.37</v>
      </c>
      <c r="M29" s="123">
        <v>0</v>
      </c>
      <c r="N29" s="123"/>
      <c r="O29" s="123"/>
      <c r="P29" s="123"/>
    </row>
    <row r="30" spans="1:16" ht="32.25" customHeight="1" x14ac:dyDescent="0.2">
      <c r="A30" s="112"/>
      <c r="B30" s="128" t="s">
        <v>1038</v>
      </c>
      <c r="C30" s="129"/>
      <c r="D30" s="130"/>
      <c r="E30" s="128" t="s">
        <v>178</v>
      </c>
      <c r="F30" s="129" t="s">
        <v>997</v>
      </c>
      <c r="G30" s="129" t="s">
        <v>1032</v>
      </c>
      <c r="H30" s="129" t="s">
        <v>177</v>
      </c>
      <c r="I30" s="131" t="s">
        <v>1037</v>
      </c>
      <c r="J30" s="132">
        <v>184509.52</v>
      </c>
      <c r="K30" s="120">
        <v>184509.52</v>
      </c>
      <c r="L30" s="133" t="s">
        <v>174</v>
      </c>
      <c r="M30" s="123">
        <v>0</v>
      </c>
      <c r="N30" s="123"/>
      <c r="O30" s="123"/>
      <c r="P30" s="123"/>
    </row>
    <row r="31" spans="1:16" ht="49.5" customHeight="1" x14ac:dyDescent="0.2">
      <c r="A31" s="112"/>
      <c r="B31" s="128" t="s">
        <v>297</v>
      </c>
      <c r="C31" s="129"/>
      <c r="D31" s="130"/>
      <c r="E31" s="128" t="s">
        <v>178</v>
      </c>
      <c r="F31" s="129" t="s">
        <v>997</v>
      </c>
      <c r="G31" s="129" t="s">
        <v>1032</v>
      </c>
      <c r="H31" s="129" t="s">
        <v>220</v>
      </c>
      <c r="I31" s="131" t="s">
        <v>1036</v>
      </c>
      <c r="J31" s="132">
        <v>184509.52</v>
      </c>
      <c r="K31" s="120">
        <v>184509.52</v>
      </c>
      <c r="L31" s="133" t="s">
        <v>174</v>
      </c>
      <c r="M31" s="123">
        <v>0</v>
      </c>
      <c r="N31" s="123"/>
      <c r="O31" s="123"/>
      <c r="P31" s="123"/>
    </row>
    <row r="32" spans="1:16" ht="27" customHeight="1" x14ac:dyDescent="0.2">
      <c r="A32" s="112"/>
      <c r="B32" s="128" t="s">
        <v>295</v>
      </c>
      <c r="C32" s="129"/>
      <c r="D32" s="130"/>
      <c r="E32" s="128" t="s">
        <v>178</v>
      </c>
      <c r="F32" s="129" t="s">
        <v>997</v>
      </c>
      <c r="G32" s="129" t="s">
        <v>1032</v>
      </c>
      <c r="H32" s="129" t="s">
        <v>294</v>
      </c>
      <c r="I32" s="131" t="s">
        <v>1035</v>
      </c>
      <c r="J32" s="132">
        <v>184509.52</v>
      </c>
      <c r="K32" s="120">
        <v>184509.52</v>
      </c>
      <c r="L32" s="133" t="s">
        <v>174</v>
      </c>
      <c r="M32" s="123">
        <v>0</v>
      </c>
      <c r="N32" s="123"/>
      <c r="O32" s="123"/>
      <c r="P32" s="123"/>
    </row>
    <row r="33" spans="1:16" ht="21.75" customHeight="1" x14ac:dyDescent="0.2">
      <c r="A33" s="112"/>
      <c r="B33" s="128" t="s">
        <v>292</v>
      </c>
      <c r="C33" s="129"/>
      <c r="D33" s="130"/>
      <c r="E33" s="128" t="s">
        <v>178</v>
      </c>
      <c r="F33" s="129" t="s">
        <v>997</v>
      </c>
      <c r="G33" s="129" t="s">
        <v>1032</v>
      </c>
      <c r="H33" s="129" t="s">
        <v>291</v>
      </c>
      <c r="I33" s="131" t="s">
        <v>1034</v>
      </c>
      <c r="J33" s="132">
        <v>124548.54</v>
      </c>
      <c r="K33" s="120">
        <v>124548.54</v>
      </c>
      <c r="L33" s="133" t="s">
        <v>174</v>
      </c>
      <c r="M33" s="123">
        <v>0</v>
      </c>
      <c r="N33" s="123"/>
      <c r="O33" s="123"/>
      <c r="P33" s="123"/>
    </row>
    <row r="34" spans="1:16" ht="32.25" customHeight="1" x14ac:dyDescent="0.2">
      <c r="A34" s="112"/>
      <c r="B34" s="128" t="s">
        <v>336</v>
      </c>
      <c r="C34" s="129"/>
      <c r="D34" s="130"/>
      <c r="E34" s="128" t="s">
        <v>178</v>
      </c>
      <c r="F34" s="129" t="s">
        <v>997</v>
      </c>
      <c r="G34" s="129" t="s">
        <v>1032</v>
      </c>
      <c r="H34" s="129" t="s">
        <v>335</v>
      </c>
      <c r="I34" s="131" t="s">
        <v>1033</v>
      </c>
      <c r="J34" s="132">
        <v>41071.32</v>
      </c>
      <c r="K34" s="120">
        <v>41071.32</v>
      </c>
      <c r="L34" s="133" t="s">
        <v>174</v>
      </c>
      <c r="M34" s="123">
        <v>0</v>
      </c>
      <c r="N34" s="123"/>
      <c r="O34" s="123"/>
      <c r="P34" s="123"/>
    </row>
    <row r="35" spans="1:16" ht="38.25" customHeight="1" x14ac:dyDescent="0.2">
      <c r="A35" s="112"/>
      <c r="B35" s="128" t="s">
        <v>289</v>
      </c>
      <c r="C35" s="129"/>
      <c r="D35" s="130"/>
      <c r="E35" s="128" t="s">
        <v>178</v>
      </c>
      <c r="F35" s="129" t="s">
        <v>997</v>
      </c>
      <c r="G35" s="129" t="s">
        <v>1032</v>
      </c>
      <c r="H35" s="129" t="s">
        <v>286</v>
      </c>
      <c r="I35" s="131" t="s">
        <v>1031</v>
      </c>
      <c r="J35" s="132">
        <v>18889.66</v>
      </c>
      <c r="K35" s="120">
        <v>18889.66</v>
      </c>
      <c r="L35" s="133" t="s">
        <v>174</v>
      </c>
      <c r="M35" s="123">
        <v>0</v>
      </c>
      <c r="N35" s="123"/>
      <c r="O35" s="123"/>
      <c r="P35" s="123"/>
    </row>
    <row r="36" spans="1:16" ht="18.75" customHeight="1" x14ac:dyDescent="0.2">
      <c r="A36" s="112"/>
      <c r="B36" s="128" t="s">
        <v>341</v>
      </c>
      <c r="C36" s="129"/>
      <c r="D36" s="130"/>
      <c r="E36" s="128" t="s">
        <v>178</v>
      </c>
      <c r="F36" s="129" t="s">
        <v>997</v>
      </c>
      <c r="G36" s="129" t="s">
        <v>316</v>
      </c>
      <c r="H36" s="129" t="s">
        <v>177</v>
      </c>
      <c r="I36" s="131" t="s">
        <v>1030</v>
      </c>
      <c r="J36" s="132">
        <v>29733644.940000001</v>
      </c>
      <c r="K36" s="120">
        <v>28688940.57</v>
      </c>
      <c r="L36" s="133">
        <v>1044704.37</v>
      </c>
      <c r="M36" s="123">
        <v>0</v>
      </c>
      <c r="N36" s="123"/>
      <c r="O36" s="123"/>
      <c r="P36" s="123"/>
    </row>
    <row r="37" spans="1:16" ht="52.5" customHeight="1" x14ac:dyDescent="0.2">
      <c r="A37" s="112"/>
      <c r="B37" s="128" t="s">
        <v>297</v>
      </c>
      <c r="C37" s="129"/>
      <c r="D37" s="130"/>
      <c r="E37" s="128" t="s">
        <v>178</v>
      </c>
      <c r="F37" s="129" t="s">
        <v>997</v>
      </c>
      <c r="G37" s="129" t="s">
        <v>316</v>
      </c>
      <c r="H37" s="129" t="s">
        <v>220</v>
      </c>
      <c r="I37" s="131" t="s">
        <v>1029</v>
      </c>
      <c r="J37" s="132">
        <v>28065313.57</v>
      </c>
      <c r="K37" s="120">
        <v>27205725.420000002</v>
      </c>
      <c r="L37" s="133">
        <v>859588.15</v>
      </c>
      <c r="M37" s="123">
        <v>0</v>
      </c>
      <c r="N37" s="123"/>
      <c r="O37" s="123"/>
      <c r="P37" s="123"/>
    </row>
    <row r="38" spans="1:16" ht="27" customHeight="1" x14ac:dyDescent="0.2">
      <c r="A38" s="112"/>
      <c r="B38" s="128" t="s">
        <v>295</v>
      </c>
      <c r="C38" s="129"/>
      <c r="D38" s="130"/>
      <c r="E38" s="128" t="s">
        <v>178</v>
      </c>
      <c r="F38" s="129" t="s">
        <v>997</v>
      </c>
      <c r="G38" s="129" t="s">
        <v>316</v>
      </c>
      <c r="H38" s="129" t="s">
        <v>294</v>
      </c>
      <c r="I38" s="131" t="s">
        <v>1028</v>
      </c>
      <c r="J38" s="132">
        <v>28065313.57</v>
      </c>
      <c r="K38" s="120">
        <v>27205725.420000002</v>
      </c>
      <c r="L38" s="133">
        <v>859588.15</v>
      </c>
      <c r="M38" s="123">
        <v>0</v>
      </c>
      <c r="N38" s="123"/>
      <c r="O38" s="123"/>
      <c r="P38" s="123"/>
    </row>
    <row r="39" spans="1:16" ht="21.75" customHeight="1" x14ac:dyDescent="0.2">
      <c r="A39" s="112"/>
      <c r="B39" s="128" t="s">
        <v>292</v>
      </c>
      <c r="C39" s="129"/>
      <c r="D39" s="130"/>
      <c r="E39" s="128" t="s">
        <v>178</v>
      </c>
      <c r="F39" s="129" t="s">
        <v>997</v>
      </c>
      <c r="G39" s="129" t="s">
        <v>316</v>
      </c>
      <c r="H39" s="129" t="s">
        <v>291</v>
      </c>
      <c r="I39" s="131" t="s">
        <v>1027</v>
      </c>
      <c r="J39" s="132">
        <v>19949881.550000001</v>
      </c>
      <c r="K39" s="120">
        <v>19492749.739999998</v>
      </c>
      <c r="L39" s="133">
        <v>457131.81</v>
      </c>
      <c r="M39" s="123">
        <v>0</v>
      </c>
      <c r="N39" s="123"/>
      <c r="O39" s="123"/>
      <c r="P39" s="123"/>
    </row>
    <row r="40" spans="1:16" ht="32.25" customHeight="1" x14ac:dyDescent="0.2">
      <c r="A40" s="112"/>
      <c r="B40" s="128" t="s">
        <v>336</v>
      </c>
      <c r="C40" s="129"/>
      <c r="D40" s="130"/>
      <c r="E40" s="128" t="s">
        <v>178</v>
      </c>
      <c r="F40" s="129" t="s">
        <v>997</v>
      </c>
      <c r="G40" s="129" t="s">
        <v>316</v>
      </c>
      <c r="H40" s="129" t="s">
        <v>335</v>
      </c>
      <c r="I40" s="131" t="s">
        <v>1026</v>
      </c>
      <c r="J40" s="132">
        <v>1795911.86</v>
      </c>
      <c r="K40" s="120">
        <v>1648597.25</v>
      </c>
      <c r="L40" s="133">
        <v>147314.60999999999</v>
      </c>
      <c r="M40" s="123">
        <v>0</v>
      </c>
      <c r="N40" s="123"/>
      <c r="O40" s="123"/>
      <c r="P40" s="123"/>
    </row>
    <row r="41" spans="1:16" ht="43.5" customHeight="1" x14ac:dyDescent="0.2">
      <c r="A41" s="112"/>
      <c r="B41" s="128" t="s">
        <v>289</v>
      </c>
      <c r="C41" s="129"/>
      <c r="D41" s="130"/>
      <c r="E41" s="128" t="s">
        <v>178</v>
      </c>
      <c r="F41" s="129" t="s">
        <v>997</v>
      </c>
      <c r="G41" s="129" t="s">
        <v>316</v>
      </c>
      <c r="H41" s="129" t="s">
        <v>286</v>
      </c>
      <c r="I41" s="131" t="s">
        <v>1025</v>
      </c>
      <c r="J41" s="132">
        <v>6319520.1600000001</v>
      </c>
      <c r="K41" s="120">
        <v>6064378.4299999997</v>
      </c>
      <c r="L41" s="133">
        <v>255141.73</v>
      </c>
      <c r="M41" s="123">
        <v>0</v>
      </c>
      <c r="N41" s="123"/>
      <c r="O41" s="123"/>
      <c r="P41" s="123"/>
    </row>
    <row r="42" spans="1:16" ht="25.5" customHeight="1" x14ac:dyDescent="0.2">
      <c r="A42" s="112"/>
      <c r="B42" s="128" t="s">
        <v>332</v>
      </c>
      <c r="C42" s="129"/>
      <c r="D42" s="130"/>
      <c r="E42" s="128" t="s">
        <v>178</v>
      </c>
      <c r="F42" s="129" t="s">
        <v>997</v>
      </c>
      <c r="G42" s="129" t="s">
        <v>316</v>
      </c>
      <c r="H42" s="129" t="s">
        <v>331</v>
      </c>
      <c r="I42" s="131" t="s">
        <v>1024</v>
      </c>
      <c r="J42" s="132">
        <v>1539338.17</v>
      </c>
      <c r="K42" s="120">
        <v>1354221.95</v>
      </c>
      <c r="L42" s="133">
        <v>185116.22</v>
      </c>
      <c r="M42" s="123">
        <v>0</v>
      </c>
      <c r="N42" s="123"/>
      <c r="O42" s="123"/>
      <c r="P42" s="123"/>
    </row>
    <row r="43" spans="1:16" ht="31.5" customHeight="1" x14ac:dyDescent="0.2">
      <c r="A43" s="112"/>
      <c r="B43" s="128" t="s">
        <v>329</v>
      </c>
      <c r="C43" s="129"/>
      <c r="D43" s="130"/>
      <c r="E43" s="128" t="s">
        <v>178</v>
      </c>
      <c r="F43" s="129" t="s">
        <v>997</v>
      </c>
      <c r="G43" s="129" t="s">
        <v>316</v>
      </c>
      <c r="H43" s="129" t="s">
        <v>328</v>
      </c>
      <c r="I43" s="131" t="s">
        <v>1023</v>
      </c>
      <c r="J43" s="132">
        <v>1539338.17</v>
      </c>
      <c r="K43" s="120">
        <v>1354221.95</v>
      </c>
      <c r="L43" s="133">
        <v>185116.22</v>
      </c>
      <c r="M43" s="123">
        <v>0</v>
      </c>
      <c r="N43" s="123"/>
      <c r="O43" s="123"/>
      <c r="P43" s="123"/>
    </row>
    <row r="44" spans="1:16" ht="16.5" customHeight="1" x14ac:dyDescent="0.2">
      <c r="A44" s="112"/>
      <c r="B44" s="128" t="s">
        <v>326</v>
      </c>
      <c r="C44" s="129"/>
      <c r="D44" s="130"/>
      <c r="E44" s="128" t="s">
        <v>178</v>
      </c>
      <c r="F44" s="129" t="s">
        <v>997</v>
      </c>
      <c r="G44" s="129" t="s">
        <v>316</v>
      </c>
      <c r="H44" s="129" t="s">
        <v>325</v>
      </c>
      <c r="I44" s="131" t="s">
        <v>1022</v>
      </c>
      <c r="J44" s="132">
        <v>1539338.17</v>
      </c>
      <c r="K44" s="120">
        <v>1354221.95</v>
      </c>
      <c r="L44" s="133">
        <v>185116.22</v>
      </c>
      <c r="M44" s="123">
        <v>0</v>
      </c>
      <c r="N44" s="123"/>
      <c r="O44" s="123"/>
      <c r="P44" s="123"/>
    </row>
    <row r="45" spans="1:16" ht="18.75" customHeight="1" x14ac:dyDescent="0.2">
      <c r="A45" s="112"/>
      <c r="B45" s="128" t="s">
        <v>323</v>
      </c>
      <c r="C45" s="129"/>
      <c r="D45" s="130"/>
      <c r="E45" s="128" t="s">
        <v>178</v>
      </c>
      <c r="F45" s="129" t="s">
        <v>997</v>
      </c>
      <c r="G45" s="129" t="s">
        <v>316</v>
      </c>
      <c r="H45" s="129" t="s">
        <v>322</v>
      </c>
      <c r="I45" s="131" t="s">
        <v>1021</v>
      </c>
      <c r="J45" s="132">
        <v>128993.2</v>
      </c>
      <c r="K45" s="120">
        <v>128993.2</v>
      </c>
      <c r="L45" s="133" t="s">
        <v>174</v>
      </c>
      <c r="M45" s="123">
        <v>0</v>
      </c>
      <c r="N45" s="123"/>
      <c r="O45" s="123"/>
      <c r="P45" s="123"/>
    </row>
    <row r="46" spans="1:16" ht="19.5" customHeight="1" x14ac:dyDescent="0.2">
      <c r="A46" s="112"/>
      <c r="B46" s="128" t="s">
        <v>1020</v>
      </c>
      <c r="C46" s="129"/>
      <c r="D46" s="130"/>
      <c r="E46" s="128" t="s">
        <v>178</v>
      </c>
      <c r="F46" s="129" t="s">
        <v>997</v>
      </c>
      <c r="G46" s="129" t="s">
        <v>316</v>
      </c>
      <c r="H46" s="129" t="s">
        <v>1019</v>
      </c>
      <c r="I46" s="131" t="s">
        <v>1018</v>
      </c>
      <c r="J46" s="132">
        <v>25520</v>
      </c>
      <c r="K46" s="120">
        <v>25520</v>
      </c>
      <c r="L46" s="133" t="s">
        <v>174</v>
      </c>
      <c r="M46" s="123">
        <v>0</v>
      </c>
      <c r="N46" s="123"/>
      <c r="O46" s="123"/>
      <c r="P46" s="123"/>
    </row>
    <row r="47" spans="1:16" ht="32.25" customHeight="1" x14ac:dyDescent="0.2">
      <c r="A47" s="112"/>
      <c r="B47" s="128" t="s">
        <v>1017</v>
      </c>
      <c r="C47" s="129"/>
      <c r="D47" s="130"/>
      <c r="E47" s="128" t="s">
        <v>178</v>
      </c>
      <c r="F47" s="129" t="s">
        <v>997</v>
      </c>
      <c r="G47" s="129" t="s">
        <v>316</v>
      </c>
      <c r="H47" s="129" t="s">
        <v>1016</v>
      </c>
      <c r="I47" s="131" t="s">
        <v>1015</v>
      </c>
      <c r="J47" s="132">
        <v>25520</v>
      </c>
      <c r="K47" s="120">
        <v>25520</v>
      </c>
      <c r="L47" s="133" t="s">
        <v>174</v>
      </c>
      <c r="M47" s="123">
        <v>0</v>
      </c>
      <c r="N47" s="123"/>
      <c r="O47" s="123"/>
      <c r="P47" s="123"/>
    </row>
    <row r="48" spans="1:16" ht="20.25" customHeight="1" x14ac:dyDescent="0.2">
      <c r="A48" s="112"/>
      <c r="B48" s="128" t="s">
        <v>320</v>
      </c>
      <c r="C48" s="129"/>
      <c r="D48" s="130"/>
      <c r="E48" s="128" t="s">
        <v>178</v>
      </c>
      <c r="F48" s="129" t="s">
        <v>997</v>
      </c>
      <c r="G48" s="129" t="s">
        <v>316</v>
      </c>
      <c r="H48" s="129" t="s">
        <v>319</v>
      </c>
      <c r="I48" s="131" t="s">
        <v>1014</v>
      </c>
      <c r="J48" s="132">
        <v>103473.2</v>
      </c>
      <c r="K48" s="120">
        <v>103473.2</v>
      </c>
      <c r="L48" s="133" t="s">
        <v>174</v>
      </c>
      <c r="M48" s="123">
        <v>0</v>
      </c>
      <c r="N48" s="123"/>
      <c r="O48" s="123"/>
      <c r="P48" s="123"/>
    </row>
    <row r="49" spans="1:16" ht="17.25" customHeight="1" x14ac:dyDescent="0.2">
      <c r="A49" s="112"/>
      <c r="B49" s="128" t="s">
        <v>921</v>
      </c>
      <c r="C49" s="129"/>
      <c r="D49" s="130"/>
      <c r="E49" s="128" t="s">
        <v>178</v>
      </c>
      <c r="F49" s="129" t="s">
        <v>997</v>
      </c>
      <c r="G49" s="129" t="s">
        <v>316</v>
      </c>
      <c r="H49" s="129" t="s">
        <v>920</v>
      </c>
      <c r="I49" s="131" t="s">
        <v>1013</v>
      </c>
      <c r="J49" s="132">
        <v>3650</v>
      </c>
      <c r="K49" s="120">
        <v>3650</v>
      </c>
      <c r="L49" s="133" t="s">
        <v>174</v>
      </c>
      <c r="M49" s="123">
        <v>0</v>
      </c>
      <c r="N49" s="123"/>
      <c r="O49" s="123"/>
      <c r="P49" s="123"/>
    </row>
    <row r="50" spans="1:16" ht="15.75" customHeight="1" x14ac:dyDescent="0.2">
      <c r="A50" s="112"/>
      <c r="B50" s="128" t="s">
        <v>317</v>
      </c>
      <c r="C50" s="129"/>
      <c r="D50" s="130"/>
      <c r="E50" s="128" t="s">
        <v>178</v>
      </c>
      <c r="F50" s="129" t="s">
        <v>997</v>
      </c>
      <c r="G50" s="129" t="s">
        <v>316</v>
      </c>
      <c r="H50" s="129" t="s">
        <v>315</v>
      </c>
      <c r="I50" s="131" t="s">
        <v>1012</v>
      </c>
      <c r="J50" s="132">
        <v>99823.2</v>
      </c>
      <c r="K50" s="120">
        <v>99823.2</v>
      </c>
      <c r="L50" s="133" t="s">
        <v>174</v>
      </c>
      <c r="M50" s="123">
        <v>0</v>
      </c>
      <c r="N50" s="123"/>
      <c r="O50" s="123"/>
      <c r="P50" s="123"/>
    </row>
    <row r="51" spans="1:16" ht="66.75" customHeight="1" x14ac:dyDescent="0.2">
      <c r="A51" s="112"/>
      <c r="B51" s="128" t="s">
        <v>313</v>
      </c>
      <c r="C51" s="129"/>
      <c r="D51" s="130"/>
      <c r="E51" s="128" t="s">
        <v>178</v>
      </c>
      <c r="F51" s="129" t="s">
        <v>997</v>
      </c>
      <c r="G51" s="129" t="s">
        <v>308</v>
      </c>
      <c r="H51" s="129" t="s">
        <v>177</v>
      </c>
      <c r="I51" s="131" t="s">
        <v>1011</v>
      </c>
      <c r="J51" s="132">
        <v>5277661.74</v>
      </c>
      <c r="K51" s="120">
        <v>5277661.74</v>
      </c>
      <c r="L51" s="133" t="s">
        <v>174</v>
      </c>
      <c r="M51" s="123">
        <v>0</v>
      </c>
      <c r="N51" s="123"/>
      <c r="O51" s="123"/>
      <c r="P51" s="123"/>
    </row>
    <row r="52" spans="1:16" ht="51.75" customHeight="1" x14ac:dyDescent="0.2">
      <c r="A52" s="112"/>
      <c r="B52" s="128" t="s">
        <v>297</v>
      </c>
      <c r="C52" s="129"/>
      <c r="D52" s="130"/>
      <c r="E52" s="128" t="s">
        <v>178</v>
      </c>
      <c r="F52" s="129" t="s">
        <v>997</v>
      </c>
      <c r="G52" s="129" t="s">
        <v>308</v>
      </c>
      <c r="H52" s="129" t="s">
        <v>220</v>
      </c>
      <c r="I52" s="131" t="s">
        <v>1010</v>
      </c>
      <c r="J52" s="132">
        <v>5277661.74</v>
      </c>
      <c r="K52" s="120">
        <v>5277661.74</v>
      </c>
      <c r="L52" s="133" t="s">
        <v>174</v>
      </c>
      <c r="M52" s="123">
        <v>0</v>
      </c>
      <c r="N52" s="123"/>
      <c r="O52" s="123"/>
      <c r="P52" s="123"/>
    </row>
    <row r="53" spans="1:16" ht="25.5" customHeight="1" x14ac:dyDescent="0.2">
      <c r="A53" s="112"/>
      <c r="B53" s="128" t="s">
        <v>295</v>
      </c>
      <c r="C53" s="129"/>
      <c r="D53" s="130"/>
      <c r="E53" s="128" t="s">
        <v>178</v>
      </c>
      <c r="F53" s="129" t="s">
        <v>997</v>
      </c>
      <c r="G53" s="129" t="s">
        <v>308</v>
      </c>
      <c r="H53" s="129" t="s">
        <v>294</v>
      </c>
      <c r="I53" s="131" t="s">
        <v>1009</v>
      </c>
      <c r="J53" s="132">
        <v>5277661.74</v>
      </c>
      <c r="K53" s="120">
        <v>5277661.74</v>
      </c>
      <c r="L53" s="133" t="s">
        <v>174</v>
      </c>
      <c r="M53" s="123">
        <v>0</v>
      </c>
      <c r="N53" s="123"/>
      <c r="O53" s="123"/>
      <c r="P53" s="123"/>
    </row>
    <row r="54" spans="1:16" ht="21.75" customHeight="1" x14ac:dyDescent="0.2">
      <c r="A54" s="112"/>
      <c r="B54" s="128" t="s">
        <v>292</v>
      </c>
      <c r="C54" s="129"/>
      <c r="D54" s="130"/>
      <c r="E54" s="128" t="s">
        <v>178</v>
      </c>
      <c r="F54" s="129" t="s">
        <v>997</v>
      </c>
      <c r="G54" s="129" t="s">
        <v>308</v>
      </c>
      <c r="H54" s="129" t="s">
        <v>291</v>
      </c>
      <c r="I54" s="131" t="s">
        <v>1008</v>
      </c>
      <c r="J54" s="132">
        <v>4053503.66</v>
      </c>
      <c r="K54" s="120">
        <v>4053503.66</v>
      </c>
      <c r="L54" s="133" t="s">
        <v>174</v>
      </c>
      <c r="M54" s="123">
        <v>0</v>
      </c>
      <c r="N54" s="123"/>
      <c r="O54" s="123"/>
      <c r="P54" s="123"/>
    </row>
    <row r="55" spans="1:16" ht="42.75" customHeight="1" x14ac:dyDescent="0.2">
      <c r="A55" s="112"/>
      <c r="B55" s="128" t="s">
        <v>289</v>
      </c>
      <c r="C55" s="129"/>
      <c r="D55" s="130"/>
      <c r="E55" s="128" t="s">
        <v>178</v>
      </c>
      <c r="F55" s="129" t="s">
        <v>997</v>
      </c>
      <c r="G55" s="129" t="s">
        <v>308</v>
      </c>
      <c r="H55" s="129" t="s">
        <v>286</v>
      </c>
      <c r="I55" s="131" t="s">
        <v>1007</v>
      </c>
      <c r="J55" s="132">
        <v>1224158.08</v>
      </c>
      <c r="K55" s="120">
        <v>1224158.08</v>
      </c>
      <c r="L55" s="133" t="s">
        <v>174</v>
      </c>
      <c r="M55" s="123">
        <v>0</v>
      </c>
      <c r="N55" s="123"/>
      <c r="O55" s="123"/>
      <c r="P55" s="123"/>
    </row>
    <row r="56" spans="1:16" ht="49.5" customHeight="1" x14ac:dyDescent="0.2">
      <c r="A56" s="112"/>
      <c r="B56" s="128" t="s">
        <v>306</v>
      </c>
      <c r="C56" s="129"/>
      <c r="D56" s="130"/>
      <c r="E56" s="128" t="s">
        <v>178</v>
      </c>
      <c r="F56" s="129" t="s">
        <v>997</v>
      </c>
      <c r="G56" s="129" t="s">
        <v>301</v>
      </c>
      <c r="H56" s="129" t="s">
        <v>177</v>
      </c>
      <c r="I56" s="131" t="s">
        <v>1006</v>
      </c>
      <c r="J56" s="132">
        <v>1934761.5</v>
      </c>
      <c r="K56" s="120">
        <v>1934761.5</v>
      </c>
      <c r="L56" s="133" t="s">
        <v>174</v>
      </c>
      <c r="M56" s="123">
        <v>0</v>
      </c>
      <c r="N56" s="123"/>
      <c r="O56" s="123"/>
      <c r="P56" s="123"/>
    </row>
    <row r="57" spans="1:16" ht="50.25" customHeight="1" x14ac:dyDescent="0.2">
      <c r="A57" s="112"/>
      <c r="B57" s="128" t="s">
        <v>297</v>
      </c>
      <c r="C57" s="129"/>
      <c r="D57" s="130"/>
      <c r="E57" s="128" t="s">
        <v>178</v>
      </c>
      <c r="F57" s="129" t="s">
        <v>997</v>
      </c>
      <c r="G57" s="129" t="s">
        <v>301</v>
      </c>
      <c r="H57" s="129" t="s">
        <v>220</v>
      </c>
      <c r="I57" s="131" t="s">
        <v>1005</v>
      </c>
      <c r="J57" s="132">
        <v>1934761.5</v>
      </c>
      <c r="K57" s="120">
        <v>1934761.5</v>
      </c>
      <c r="L57" s="133" t="s">
        <v>174</v>
      </c>
      <c r="M57" s="123">
        <v>0</v>
      </c>
      <c r="N57" s="123"/>
      <c r="O57" s="123"/>
      <c r="P57" s="123"/>
    </row>
    <row r="58" spans="1:16" ht="24" customHeight="1" x14ac:dyDescent="0.2">
      <c r="A58" s="112"/>
      <c r="B58" s="128" t="s">
        <v>295</v>
      </c>
      <c r="C58" s="129"/>
      <c r="D58" s="130"/>
      <c r="E58" s="128" t="s">
        <v>178</v>
      </c>
      <c r="F58" s="129" t="s">
        <v>997</v>
      </c>
      <c r="G58" s="129" t="s">
        <v>301</v>
      </c>
      <c r="H58" s="129" t="s">
        <v>294</v>
      </c>
      <c r="I58" s="131" t="s">
        <v>1004</v>
      </c>
      <c r="J58" s="132">
        <v>1934761.5</v>
      </c>
      <c r="K58" s="120">
        <v>1934761.5</v>
      </c>
      <c r="L58" s="133" t="s">
        <v>174</v>
      </c>
      <c r="M58" s="123">
        <v>0</v>
      </c>
      <c r="N58" s="123"/>
      <c r="O58" s="123"/>
      <c r="P58" s="123"/>
    </row>
    <row r="59" spans="1:16" ht="18" customHeight="1" x14ac:dyDescent="0.2">
      <c r="A59" s="112"/>
      <c r="B59" s="128" t="s">
        <v>292</v>
      </c>
      <c r="C59" s="129"/>
      <c r="D59" s="130"/>
      <c r="E59" s="128" t="s">
        <v>178</v>
      </c>
      <c r="F59" s="129" t="s">
        <v>997</v>
      </c>
      <c r="G59" s="129" t="s">
        <v>301</v>
      </c>
      <c r="H59" s="129" t="s">
        <v>291</v>
      </c>
      <c r="I59" s="131" t="s">
        <v>1003</v>
      </c>
      <c r="J59" s="132">
        <v>1571765.57</v>
      </c>
      <c r="K59" s="120">
        <v>1571765.57</v>
      </c>
      <c r="L59" s="133" t="s">
        <v>174</v>
      </c>
      <c r="M59" s="123">
        <v>0</v>
      </c>
      <c r="N59" s="123"/>
      <c r="O59" s="123"/>
      <c r="P59" s="123"/>
    </row>
    <row r="60" spans="1:16" ht="42" customHeight="1" x14ac:dyDescent="0.2">
      <c r="A60" s="112"/>
      <c r="B60" s="128" t="s">
        <v>289</v>
      </c>
      <c r="C60" s="129"/>
      <c r="D60" s="130"/>
      <c r="E60" s="128" t="s">
        <v>178</v>
      </c>
      <c r="F60" s="129" t="s">
        <v>997</v>
      </c>
      <c r="G60" s="129" t="s">
        <v>301</v>
      </c>
      <c r="H60" s="129" t="s">
        <v>286</v>
      </c>
      <c r="I60" s="131" t="s">
        <v>1002</v>
      </c>
      <c r="J60" s="132">
        <v>362995.93</v>
      </c>
      <c r="K60" s="120">
        <v>362995.93</v>
      </c>
      <c r="L60" s="133" t="s">
        <v>174</v>
      </c>
      <c r="M60" s="123">
        <v>0</v>
      </c>
      <c r="N60" s="123"/>
      <c r="O60" s="123"/>
      <c r="P60" s="123"/>
    </row>
    <row r="61" spans="1:16" ht="28.5" customHeight="1" x14ac:dyDescent="0.2">
      <c r="A61" s="112"/>
      <c r="B61" s="128" t="s">
        <v>299</v>
      </c>
      <c r="C61" s="129"/>
      <c r="D61" s="130"/>
      <c r="E61" s="128" t="s">
        <v>178</v>
      </c>
      <c r="F61" s="129" t="s">
        <v>997</v>
      </c>
      <c r="G61" s="129" t="s">
        <v>287</v>
      </c>
      <c r="H61" s="129" t="s">
        <v>177</v>
      </c>
      <c r="I61" s="131" t="s">
        <v>1001</v>
      </c>
      <c r="J61" s="132">
        <v>1094954.3899999999</v>
      </c>
      <c r="K61" s="120">
        <v>1094954.3899999999</v>
      </c>
      <c r="L61" s="133" t="s">
        <v>174</v>
      </c>
      <c r="M61" s="123">
        <v>0</v>
      </c>
      <c r="N61" s="123"/>
      <c r="O61" s="123"/>
      <c r="P61" s="123"/>
    </row>
    <row r="62" spans="1:16" ht="47.25" customHeight="1" x14ac:dyDescent="0.2">
      <c r="A62" s="112"/>
      <c r="B62" s="128" t="s">
        <v>297</v>
      </c>
      <c r="C62" s="129"/>
      <c r="D62" s="130"/>
      <c r="E62" s="128" t="s">
        <v>178</v>
      </c>
      <c r="F62" s="129" t="s">
        <v>997</v>
      </c>
      <c r="G62" s="129" t="s">
        <v>287</v>
      </c>
      <c r="H62" s="129" t="s">
        <v>220</v>
      </c>
      <c r="I62" s="131" t="s">
        <v>1000</v>
      </c>
      <c r="J62" s="132">
        <v>1094954.3899999999</v>
      </c>
      <c r="K62" s="120">
        <v>1094954.3899999999</v>
      </c>
      <c r="L62" s="133" t="s">
        <v>174</v>
      </c>
      <c r="M62" s="123">
        <v>0</v>
      </c>
      <c r="N62" s="123"/>
      <c r="O62" s="123"/>
      <c r="P62" s="123"/>
    </row>
    <row r="63" spans="1:16" ht="26.25" customHeight="1" x14ac:dyDescent="0.2">
      <c r="A63" s="112"/>
      <c r="B63" s="128" t="s">
        <v>295</v>
      </c>
      <c r="C63" s="129"/>
      <c r="D63" s="130"/>
      <c r="E63" s="128" t="s">
        <v>178</v>
      </c>
      <c r="F63" s="129" t="s">
        <v>997</v>
      </c>
      <c r="G63" s="129" t="s">
        <v>287</v>
      </c>
      <c r="H63" s="129" t="s">
        <v>294</v>
      </c>
      <c r="I63" s="131" t="s">
        <v>999</v>
      </c>
      <c r="J63" s="132">
        <v>1094954.3899999999</v>
      </c>
      <c r="K63" s="120">
        <v>1094954.3899999999</v>
      </c>
      <c r="L63" s="133" t="s">
        <v>174</v>
      </c>
      <c r="M63" s="123">
        <v>0</v>
      </c>
      <c r="N63" s="123"/>
      <c r="O63" s="123"/>
      <c r="P63" s="123"/>
    </row>
    <row r="64" spans="1:16" ht="18.75" customHeight="1" x14ac:dyDescent="0.2">
      <c r="A64" s="112"/>
      <c r="B64" s="128" t="s">
        <v>292</v>
      </c>
      <c r="C64" s="129"/>
      <c r="D64" s="130"/>
      <c r="E64" s="128" t="s">
        <v>178</v>
      </c>
      <c r="F64" s="129" t="s">
        <v>997</v>
      </c>
      <c r="G64" s="129" t="s">
        <v>287</v>
      </c>
      <c r="H64" s="129" t="s">
        <v>291</v>
      </c>
      <c r="I64" s="131" t="s">
        <v>998</v>
      </c>
      <c r="J64" s="132">
        <v>911389.8</v>
      </c>
      <c r="K64" s="120">
        <v>911389.8</v>
      </c>
      <c r="L64" s="133" t="s">
        <v>174</v>
      </c>
      <c r="M64" s="123">
        <v>0</v>
      </c>
      <c r="N64" s="123"/>
      <c r="O64" s="123"/>
      <c r="P64" s="123"/>
    </row>
    <row r="65" spans="1:16" ht="39.75" customHeight="1" x14ac:dyDescent="0.2">
      <c r="A65" s="112"/>
      <c r="B65" s="128" t="s">
        <v>289</v>
      </c>
      <c r="C65" s="129"/>
      <c r="D65" s="130"/>
      <c r="E65" s="128" t="s">
        <v>178</v>
      </c>
      <c r="F65" s="129" t="s">
        <v>997</v>
      </c>
      <c r="G65" s="129" t="s">
        <v>287</v>
      </c>
      <c r="H65" s="129" t="s">
        <v>286</v>
      </c>
      <c r="I65" s="131" t="s">
        <v>996</v>
      </c>
      <c r="J65" s="132">
        <v>183564.59</v>
      </c>
      <c r="K65" s="120">
        <v>183564.59</v>
      </c>
      <c r="L65" s="133" t="s">
        <v>174</v>
      </c>
      <c r="M65" s="123">
        <v>0</v>
      </c>
      <c r="N65" s="123"/>
      <c r="O65" s="123"/>
      <c r="P65" s="123"/>
    </row>
    <row r="66" spans="1:16" ht="18.75" customHeight="1" x14ac:dyDescent="0.2">
      <c r="A66" s="112"/>
      <c r="B66" s="128" t="s">
        <v>995</v>
      </c>
      <c r="C66" s="129"/>
      <c r="D66" s="130"/>
      <c r="E66" s="128" t="s">
        <v>178</v>
      </c>
      <c r="F66" s="129" t="s">
        <v>988</v>
      </c>
      <c r="G66" s="129" t="s">
        <v>177</v>
      </c>
      <c r="H66" s="129" t="s">
        <v>177</v>
      </c>
      <c r="I66" s="131" t="s">
        <v>994</v>
      </c>
      <c r="J66" s="132">
        <v>1008600</v>
      </c>
      <c r="K66" s="120">
        <v>1008600</v>
      </c>
      <c r="L66" s="133" t="s">
        <v>174</v>
      </c>
      <c r="M66" s="123">
        <v>0</v>
      </c>
      <c r="N66" s="123"/>
      <c r="O66" s="123"/>
      <c r="P66" s="123"/>
    </row>
    <row r="67" spans="1:16" ht="16.5" customHeight="1" x14ac:dyDescent="0.2">
      <c r="A67" s="112"/>
      <c r="B67" s="128" t="s">
        <v>267</v>
      </c>
      <c r="C67" s="129"/>
      <c r="D67" s="130"/>
      <c r="E67" s="128" t="s">
        <v>178</v>
      </c>
      <c r="F67" s="129" t="s">
        <v>988</v>
      </c>
      <c r="G67" s="129" t="s">
        <v>266</v>
      </c>
      <c r="H67" s="129" t="s">
        <v>177</v>
      </c>
      <c r="I67" s="131" t="s">
        <v>993</v>
      </c>
      <c r="J67" s="132">
        <v>1008600</v>
      </c>
      <c r="K67" s="120">
        <v>1008600</v>
      </c>
      <c r="L67" s="133" t="s">
        <v>174</v>
      </c>
      <c r="M67" s="123">
        <v>0</v>
      </c>
      <c r="N67" s="123"/>
      <c r="O67" s="123"/>
      <c r="P67" s="123"/>
    </row>
    <row r="68" spans="1:16" ht="28.5" customHeight="1" x14ac:dyDescent="0.2">
      <c r="A68" s="112"/>
      <c r="B68" s="128" t="s">
        <v>992</v>
      </c>
      <c r="C68" s="129"/>
      <c r="D68" s="130"/>
      <c r="E68" s="128" t="s">
        <v>178</v>
      </c>
      <c r="F68" s="129" t="s">
        <v>988</v>
      </c>
      <c r="G68" s="129" t="s">
        <v>987</v>
      </c>
      <c r="H68" s="129" t="s">
        <v>177</v>
      </c>
      <c r="I68" s="131" t="s">
        <v>991</v>
      </c>
      <c r="J68" s="132">
        <v>1008600</v>
      </c>
      <c r="K68" s="120">
        <v>1008600</v>
      </c>
      <c r="L68" s="133" t="s">
        <v>174</v>
      </c>
      <c r="M68" s="123">
        <v>0</v>
      </c>
      <c r="N68" s="123"/>
      <c r="O68" s="123"/>
      <c r="P68" s="123"/>
    </row>
    <row r="69" spans="1:16" ht="16.5" customHeight="1" x14ac:dyDescent="0.2">
      <c r="A69" s="112"/>
      <c r="B69" s="128" t="s">
        <v>323</v>
      </c>
      <c r="C69" s="129"/>
      <c r="D69" s="130"/>
      <c r="E69" s="128" t="s">
        <v>178</v>
      </c>
      <c r="F69" s="129" t="s">
        <v>988</v>
      </c>
      <c r="G69" s="129" t="s">
        <v>987</v>
      </c>
      <c r="H69" s="129" t="s">
        <v>322</v>
      </c>
      <c r="I69" s="131" t="s">
        <v>990</v>
      </c>
      <c r="J69" s="132">
        <v>1008600</v>
      </c>
      <c r="K69" s="120">
        <v>1008600</v>
      </c>
      <c r="L69" s="133" t="s">
        <v>174</v>
      </c>
      <c r="M69" s="123">
        <v>0</v>
      </c>
      <c r="N69" s="123"/>
      <c r="O69" s="123"/>
      <c r="P69" s="123"/>
    </row>
    <row r="70" spans="1:16" ht="15.75" customHeight="1" x14ac:dyDescent="0.2">
      <c r="A70" s="112"/>
      <c r="B70" s="128" t="s">
        <v>989</v>
      </c>
      <c r="C70" s="129"/>
      <c r="D70" s="130"/>
      <c r="E70" s="128" t="s">
        <v>178</v>
      </c>
      <c r="F70" s="129" t="s">
        <v>988</v>
      </c>
      <c r="G70" s="129" t="s">
        <v>987</v>
      </c>
      <c r="H70" s="129" t="s">
        <v>986</v>
      </c>
      <c r="I70" s="131" t="s">
        <v>985</v>
      </c>
      <c r="J70" s="132">
        <v>1008600</v>
      </c>
      <c r="K70" s="120">
        <v>1008600</v>
      </c>
      <c r="L70" s="133" t="s">
        <v>174</v>
      </c>
      <c r="M70" s="123">
        <v>0</v>
      </c>
      <c r="N70" s="123"/>
      <c r="O70" s="123"/>
      <c r="P70" s="123"/>
    </row>
    <row r="71" spans="1:16" ht="18" customHeight="1" x14ac:dyDescent="0.2">
      <c r="A71" s="112"/>
      <c r="B71" s="128" t="s">
        <v>984</v>
      </c>
      <c r="C71" s="129"/>
      <c r="D71" s="130"/>
      <c r="E71" s="128" t="s">
        <v>178</v>
      </c>
      <c r="F71" s="129" t="s">
        <v>978</v>
      </c>
      <c r="G71" s="129" t="s">
        <v>177</v>
      </c>
      <c r="H71" s="129" t="s">
        <v>177</v>
      </c>
      <c r="I71" s="131" t="s">
        <v>983</v>
      </c>
      <c r="J71" s="132">
        <v>22104.38</v>
      </c>
      <c r="K71" s="120" t="s">
        <v>174</v>
      </c>
      <c r="L71" s="133">
        <v>22104.38</v>
      </c>
      <c r="M71" s="123">
        <v>0</v>
      </c>
      <c r="N71" s="123"/>
      <c r="O71" s="123"/>
      <c r="P71" s="123"/>
    </row>
    <row r="72" spans="1:16" ht="18" customHeight="1" x14ac:dyDescent="0.2">
      <c r="A72" s="112"/>
      <c r="B72" s="128" t="s">
        <v>267</v>
      </c>
      <c r="C72" s="129"/>
      <c r="D72" s="130"/>
      <c r="E72" s="128" t="s">
        <v>178</v>
      </c>
      <c r="F72" s="129" t="s">
        <v>978</v>
      </c>
      <c r="G72" s="129" t="s">
        <v>266</v>
      </c>
      <c r="H72" s="129" t="s">
        <v>177</v>
      </c>
      <c r="I72" s="131" t="s">
        <v>982</v>
      </c>
      <c r="J72" s="132">
        <v>22104.38</v>
      </c>
      <c r="K72" s="120" t="s">
        <v>174</v>
      </c>
      <c r="L72" s="133">
        <v>22104.38</v>
      </c>
      <c r="M72" s="123">
        <v>0</v>
      </c>
      <c r="N72" s="123"/>
      <c r="O72" s="123"/>
      <c r="P72" s="123"/>
    </row>
    <row r="73" spans="1:16" ht="16.5" customHeight="1" x14ac:dyDescent="0.2">
      <c r="A73" s="112"/>
      <c r="B73" s="128" t="s">
        <v>605</v>
      </c>
      <c r="C73" s="129"/>
      <c r="D73" s="130"/>
      <c r="E73" s="128" t="s">
        <v>178</v>
      </c>
      <c r="F73" s="129" t="s">
        <v>978</v>
      </c>
      <c r="G73" s="129" t="s">
        <v>597</v>
      </c>
      <c r="H73" s="129" t="s">
        <v>177</v>
      </c>
      <c r="I73" s="131" t="s">
        <v>981</v>
      </c>
      <c r="J73" s="132">
        <v>22104.38</v>
      </c>
      <c r="K73" s="120" t="s">
        <v>174</v>
      </c>
      <c r="L73" s="133">
        <v>22104.38</v>
      </c>
      <c r="M73" s="123">
        <v>0</v>
      </c>
      <c r="N73" s="123"/>
      <c r="O73" s="123"/>
      <c r="P73" s="123"/>
    </row>
    <row r="74" spans="1:16" ht="15" customHeight="1" x14ac:dyDescent="0.2">
      <c r="A74" s="112"/>
      <c r="B74" s="128" t="s">
        <v>323</v>
      </c>
      <c r="C74" s="129"/>
      <c r="D74" s="130"/>
      <c r="E74" s="128" t="s">
        <v>178</v>
      </c>
      <c r="F74" s="129" t="s">
        <v>978</v>
      </c>
      <c r="G74" s="129" t="s">
        <v>597</v>
      </c>
      <c r="H74" s="129" t="s">
        <v>322</v>
      </c>
      <c r="I74" s="131" t="s">
        <v>980</v>
      </c>
      <c r="J74" s="132">
        <v>22104.38</v>
      </c>
      <c r="K74" s="120" t="s">
        <v>174</v>
      </c>
      <c r="L74" s="133">
        <v>22104.38</v>
      </c>
      <c r="M74" s="123">
        <v>0</v>
      </c>
      <c r="N74" s="123"/>
      <c r="O74" s="123"/>
      <c r="P74" s="123"/>
    </row>
    <row r="75" spans="1:16" ht="16.5" customHeight="1" x14ac:dyDescent="0.2">
      <c r="A75" s="112"/>
      <c r="B75" s="128" t="s">
        <v>979</v>
      </c>
      <c r="C75" s="129"/>
      <c r="D75" s="130"/>
      <c r="E75" s="128" t="s">
        <v>178</v>
      </c>
      <c r="F75" s="129" t="s">
        <v>978</v>
      </c>
      <c r="G75" s="129" t="s">
        <v>597</v>
      </c>
      <c r="H75" s="129" t="s">
        <v>977</v>
      </c>
      <c r="I75" s="131" t="s">
        <v>976</v>
      </c>
      <c r="J75" s="132">
        <v>22104.38</v>
      </c>
      <c r="K75" s="120" t="s">
        <v>174</v>
      </c>
      <c r="L75" s="133">
        <v>22104.38</v>
      </c>
      <c r="M75" s="123">
        <v>0</v>
      </c>
      <c r="N75" s="123"/>
      <c r="O75" s="123"/>
      <c r="P75" s="123"/>
    </row>
    <row r="76" spans="1:16" ht="16.5" customHeight="1" x14ac:dyDescent="0.2">
      <c r="A76" s="112"/>
      <c r="B76" s="128" t="s">
        <v>284</v>
      </c>
      <c r="C76" s="129"/>
      <c r="D76" s="130"/>
      <c r="E76" s="128" t="s">
        <v>178</v>
      </c>
      <c r="F76" s="129" t="s">
        <v>276</v>
      </c>
      <c r="G76" s="129" t="s">
        <v>177</v>
      </c>
      <c r="H76" s="129" t="s">
        <v>177</v>
      </c>
      <c r="I76" s="131" t="s">
        <v>975</v>
      </c>
      <c r="J76" s="132">
        <v>59446043.380000003</v>
      </c>
      <c r="K76" s="120">
        <v>54196721.899999999</v>
      </c>
      <c r="L76" s="133">
        <v>5249321.4800000004</v>
      </c>
      <c r="M76" s="123">
        <v>0</v>
      </c>
      <c r="N76" s="123"/>
      <c r="O76" s="123"/>
      <c r="P76" s="123"/>
    </row>
    <row r="77" spans="1:16" ht="32.25" customHeight="1" x14ac:dyDescent="0.2">
      <c r="A77" s="112"/>
      <c r="B77" s="128" t="s">
        <v>74</v>
      </c>
      <c r="C77" s="129"/>
      <c r="D77" s="130"/>
      <c r="E77" s="128" t="s">
        <v>178</v>
      </c>
      <c r="F77" s="129" t="s">
        <v>276</v>
      </c>
      <c r="G77" s="129" t="s">
        <v>31</v>
      </c>
      <c r="H77" s="129" t="s">
        <v>177</v>
      </c>
      <c r="I77" s="131" t="s">
        <v>974</v>
      </c>
      <c r="J77" s="132">
        <v>14445771.199999999</v>
      </c>
      <c r="K77" s="120">
        <v>14445771.199999999</v>
      </c>
      <c r="L77" s="133" t="s">
        <v>174</v>
      </c>
      <c r="M77" s="123">
        <v>0</v>
      </c>
      <c r="N77" s="123"/>
      <c r="O77" s="123"/>
      <c r="P77" s="123"/>
    </row>
    <row r="78" spans="1:16" ht="30.75" customHeight="1" x14ac:dyDescent="0.2">
      <c r="A78" s="112"/>
      <c r="B78" s="128" t="s">
        <v>973</v>
      </c>
      <c r="C78" s="129"/>
      <c r="D78" s="130"/>
      <c r="E78" s="128" t="s">
        <v>178</v>
      </c>
      <c r="F78" s="129" t="s">
        <v>276</v>
      </c>
      <c r="G78" s="129" t="s">
        <v>969</v>
      </c>
      <c r="H78" s="129" t="s">
        <v>177</v>
      </c>
      <c r="I78" s="131" t="s">
        <v>972</v>
      </c>
      <c r="J78" s="132">
        <v>1945740.8</v>
      </c>
      <c r="K78" s="120">
        <v>1945740.8</v>
      </c>
      <c r="L78" s="133" t="s">
        <v>174</v>
      </c>
      <c r="M78" s="123">
        <v>0</v>
      </c>
      <c r="N78" s="123"/>
      <c r="O78" s="123"/>
      <c r="P78" s="123"/>
    </row>
    <row r="79" spans="1:16" ht="29.25" customHeight="1" x14ac:dyDescent="0.2">
      <c r="A79" s="112"/>
      <c r="B79" s="128" t="s">
        <v>635</v>
      </c>
      <c r="C79" s="129"/>
      <c r="D79" s="130"/>
      <c r="E79" s="128" t="s">
        <v>178</v>
      </c>
      <c r="F79" s="129" t="s">
        <v>276</v>
      </c>
      <c r="G79" s="129" t="s">
        <v>969</v>
      </c>
      <c r="H79" s="129" t="s">
        <v>634</v>
      </c>
      <c r="I79" s="131" t="s">
        <v>971</v>
      </c>
      <c r="J79" s="132">
        <v>1945740.8</v>
      </c>
      <c r="K79" s="120">
        <v>1945740.8</v>
      </c>
      <c r="L79" s="133" t="s">
        <v>174</v>
      </c>
      <c r="M79" s="123">
        <v>0</v>
      </c>
      <c r="N79" s="123"/>
      <c r="O79" s="123"/>
      <c r="P79" s="123"/>
    </row>
    <row r="80" spans="1:16" ht="15" customHeight="1" x14ac:dyDescent="0.2">
      <c r="A80" s="112"/>
      <c r="B80" s="128" t="s">
        <v>632</v>
      </c>
      <c r="C80" s="129"/>
      <c r="D80" s="130"/>
      <c r="E80" s="128" t="s">
        <v>178</v>
      </c>
      <c r="F80" s="129" t="s">
        <v>276</v>
      </c>
      <c r="G80" s="129" t="s">
        <v>969</v>
      </c>
      <c r="H80" s="129" t="s">
        <v>631</v>
      </c>
      <c r="I80" s="131" t="s">
        <v>970</v>
      </c>
      <c r="J80" s="132">
        <v>1945740.8</v>
      </c>
      <c r="K80" s="120">
        <v>1945740.8</v>
      </c>
      <c r="L80" s="133" t="s">
        <v>174</v>
      </c>
      <c r="M80" s="123">
        <v>0</v>
      </c>
      <c r="N80" s="123"/>
      <c r="O80" s="123"/>
      <c r="P80" s="123"/>
    </row>
    <row r="81" spans="1:16" ht="31.5" customHeight="1" x14ac:dyDescent="0.2">
      <c r="A81" s="112"/>
      <c r="B81" s="128" t="s">
        <v>629</v>
      </c>
      <c r="C81" s="129"/>
      <c r="D81" s="130"/>
      <c r="E81" s="128" t="s">
        <v>178</v>
      </c>
      <c r="F81" s="129" t="s">
        <v>276</v>
      </c>
      <c r="G81" s="129" t="s">
        <v>969</v>
      </c>
      <c r="H81" s="129" t="s">
        <v>627</v>
      </c>
      <c r="I81" s="131" t="s">
        <v>968</v>
      </c>
      <c r="J81" s="132">
        <v>1945740.8</v>
      </c>
      <c r="K81" s="120">
        <v>1945740.8</v>
      </c>
      <c r="L81" s="133" t="s">
        <v>174</v>
      </c>
      <c r="M81" s="123">
        <v>0</v>
      </c>
      <c r="N81" s="123"/>
      <c r="O81" s="123"/>
      <c r="P81" s="123"/>
    </row>
    <row r="82" spans="1:16" ht="33.75" customHeight="1" x14ac:dyDescent="0.2">
      <c r="A82" s="112"/>
      <c r="B82" s="128" t="s">
        <v>967</v>
      </c>
      <c r="C82" s="129"/>
      <c r="D82" s="130"/>
      <c r="E82" s="128" t="s">
        <v>178</v>
      </c>
      <c r="F82" s="129" t="s">
        <v>276</v>
      </c>
      <c r="G82" s="129" t="s">
        <v>963</v>
      </c>
      <c r="H82" s="129" t="s">
        <v>177</v>
      </c>
      <c r="I82" s="131" t="s">
        <v>966</v>
      </c>
      <c r="J82" s="132">
        <v>1140724.8</v>
      </c>
      <c r="K82" s="120">
        <v>1140724.8</v>
      </c>
      <c r="L82" s="133" t="s">
        <v>174</v>
      </c>
      <c r="M82" s="123">
        <v>0</v>
      </c>
      <c r="N82" s="123"/>
      <c r="O82" s="123"/>
      <c r="P82" s="123"/>
    </row>
    <row r="83" spans="1:16" ht="29.25" customHeight="1" x14ac:dyDescent="0.2">
      <c r="A83" s="112"/>
      <c r="B83" s="128" t="s">
        <v>635</v>
      </c>
      <c r="C83" s="129"/>
      <c r="D83" s="130"/>
      <c r="E83" s="128" t="s">
        <v>178</v>
      </c>
      <c r="F83" s="129" t="s">
        <v>276</v>
      </c>
      <c r="G83" s="129" t="s">
        <v>963</v>
      </c>
      <c r="H83" s="129" t="s">
        <v>634</v>
      </c>
      <c r="I83" s="131" t="s">
        <v>965</v>
      </c>
      <c r="J83" s="132">
        <v>1140724.8</v>
      </c>
      <c r="K83" s="120">
        <v>1140724.8</v>
      </c>
      <c r="L83" s="133" t="s">
        <v>174</v>
      </c>
      <c r="M83" s="123">
        <v>0</v>
      </c>
      <c r="N83" s="123"/>
      <c r="O83" s="123"/>
      <c r="P83" s="123"/>
    </row>
    <row r="84" spans="1:16" ht="18" customHeight="1" x14ac:dyDescent="0.2">
      <c r="A84" s="112"/>
      <c r="B84" s="128" t="s">
        <v>632</v>
      </c>
      <c r="C84" s="129"/>
      <c r="D84" s="130"/>
      <c r="E84" s="128" t="s">
        <v>178</v>
      </c>
      <c r="F84" s="129" t="s">
        <v>276</v>
      </c>
      <c r="G84" s="129" t="s">
        <v>963</v>
      </c>
      <c r="H84" s="129" t="s">
        <v>631</v>
      </c>
      <c r="I84" s="131" t="s">
        <v>964</v>
      </c>
      <c r="J84" s="132">
        <v>1140724.8</v>
      </c>
      <c r="K84" s="120">
        <v>1140724.8</v>
      </c>
      <c r="L84" s="133" t="s">
        <v>174</v>
      </c>
      <c r="M84" s="123">
        <v>0</v>
      </c>
      <c r="N84" s="123"/>
      <c r="O84" s="123"/>
      <c r="P84" s="123"/>
    </row>
    <row r="85" spans="1:16" ht="32.25" customHeight="1" x14ac:dyDescent="0.2">
      <c r="A85" s="112"/>
      <c r="B85" s="128" t="s">
        <v>629</v>
      </c>
      <c r="C85" s="129"/>
      <c r="D85" s="130"/>
      <c r="E85" s="128" t="s">
        <v>178</v>
      </c>
      <c r="F85" s="129" t="s">
        <v>276</v>
      </c>
      <c r="G85" s="129" t="s">
        <v>963</v>
      </c>
      <c r="H85" s="129" t="s">
        <v>627</v>
      </c>
      <c r="I85" s="131" t="s">
        <v>962</v>
      </c>
      <c r="J85" s="132">
        <v>1140724.8</v>
      </c>
      <c r="K85" s="120">
        <v>1140724.8</v>
      </c>
      <c r="L85" s="133" t="s">
        <v>174</v>
      </c>
      <c r="M85" s="123">
        <v>0</v>
      </c>
      <c r="N85" s="123"/>
      <c r="O85" s="123"/>
      <c r="P85" s="123"/>
    </row>
    <row r="86" spans="1:16" ht="31.5" customHeight="1" x14ac:dyDescent="0.2">
      <c r="A86" s="112"/>
      <c r="B86" s="128" t="s">
        <v>961</v>
      </c>
      <c r="C86" s="129"/>
      <c r="D86" s="130"/>
      <c r="E86" s="128" t="s">
        <v>178</v>
      </c>
      <c r="F86" s="129" t="s">
        <v>276</v>
      </c>
      <c r="G86" s="129" t="s">
        <v>957</v>
      </c>
      <c r="H86" s="129" t="s">
        <v>177</v>
      </c>
      <c r="I86" s="131" t="s">
        <v>960</v>
      </c>
      <c r="J86" s="132">
        <v>729652.8</v>
      </c>
      <c r="K86" s="120">
        <v>729652.8</v>
      </c>
      <c r="L86" s="133" t="s">
        <v>174</v>
      </c>
      <c r="M86" s="123">
        <v>0</v>
      </c>
      <c r="N86" s="123"/>
      <c r="O86" s="123"/>
      <c r="P86" s="123"/>
    </row>
    <row r="87" spans="1:16" ht="27" customHeight="1" x14ac:dyDescent="0.2">
      <c r="A87" s="112"/>
      <c r="B87" s="128" t="s">
        <v>635</v>
      </c>
      <c r="C87" s="129"/>
      <c r="D87" s="130"/>
      <c r="E87" s="128" t="s">
        <v>178</v>
      </c>
      <c r="F87" s="129" t="s">
        <v>276</v>
      </c>
      <c r="G87" s="129" t="s">
        <v>957</v>
      </c>
      <c r="H87" s="129" t="s">
        <v>634</v>
      </c>
      <c r="I87" s="131" t="s">
        <v>959</v>
      </c>
      <c r="J87" s="132">
        <v>729652.8</v>
      </c>
      <c r="K87" s="120">
        <v>729652.8</v>
      </c>
      <c r="L87" s="133" t="s">
        <v>174</v>
      </c>
      <c r="M87" s="123">
        <v>0</v>
      </c>
      <c r="N87" s="123"/>
      <c r="O87" s="123"/>
      <c r="P87" s="123"/>
    </row>
    <row r="88" spans="1:16" ht="14.25" customHeight="1" x14ac:dyDescent="0.2">
      <c r="A88" s="112"/>
      <c r="B88" s="128" t="s">
        <v>632</v>
      </c>
      <c r="C88" s="129"/>
      <c r="D88" s="130"/>
      <c r="E88" s="128" t="s">
        <v>178</v>
      </c>
      <c r="F88" s="129" t="s">
        <v>276</v>
      </c>
      <c r="G88" s="129" t="s">
        <v>957</v>
      </c>
      <c r="H88" s="129" t="s">
        <v>631</v>
      </c>
      <c r="I88" s="131" t="s">
        <v>958</v>
      </c>
      <c r="J88" s="132">
        <v>729652.8</v>
      </c>
      <c r="K88" s="120">
        <v>729652.8</v>
      </c>
      <c r="L88" s="133" t="s">
        <v>174</v>
      </c>
      <c r="M88" s="123">
        <v>0</v>
      </c>
      <c r="N88" s="123"/>
      <c r="O88" s="123"/>
      <c r="P88" s="123"/>
    </row>
    <row r="89" spans="1:16" ht="32.25" customHeight="1" x14ac:dyDescent="0.2">
      <c r="A89" s="112"/>
      <c r="B89" s="128" t="s">
        <v>629</v>
      </c>
      <c r="C89" s="129"/>
      <c r="D89" s="130"/>
      <c r="E89" s="128" t="s">
        <v>178</v>
      </c>
      <c r="F89" s="129" t="s">
        <v>276</v>
      </c>
      <c r="G89" s="129" t="s">
        <v>957</v>
      </c>
      <c r="H89" s="129" t="s">
        <v>627</v>
      </c>
      <c r="I89" s="131" t="s">
        <v>956</v>
      </c>
      <c r="J89" s="132">
        <v>729652.8</v>
      </c>
      <c r="K89" s="120">
        <v>729652.8</v>
      </c>
      <c r="L89" s="133" t="s">
        <v>174</v>
      </c>
      <c r="M89" s="123">
        <v>0</v>
      </c>
      <c r="N89" s="123"/>
      <c r="O89" s="123"/>
      <c r="P89" s="123"/>
    </row>
    <row r="90" spans="1:16" ht="27.75" customHeight="1" x14ac:dyDescent="0.2">
      <c r="A90" s="112"/>
      <c r="B90" s="128" t="s">
        <v>955</v>
      </c>
      <c r="C90" s="129"/>
      <c r="D90" s="130"/>
      <c r="E90" s="128" t="s">
        <v>178</v>
      </c>
      <c r="F90" s="129" t="s">
        <v>276</v>
      </c>
      <c r="G90" s="129" t="s">
        <v>951</v>
      </c>
      <c r="H90" s="129" t="s">
        <v>177</v>
      </c>
      <c r="I90" s="131" t="s">
        <v>954</v>
      </c>
      <c r="J90" s="132">
        <v>729652.8</v>
      </c>
      <c r="K90" s="120">
        <v>729652.8</v>
      </c>
      <c r="L90" s="133" t="s">
        <v>174</v>
      </c>
      <c r="M90" s="123">
        <v>0</v>
      </c>
      <c r="N90" s="123"/>
      <c r="O90" s="123"/>
      <c r="P90" s="123"/>
    </row>
    <row r="91" spans="1:16" ht="29.25" customHeight="1" x14ac:dyDescent="0.2">
      <c r="A91" s="112"/>
      <c r="B91" s="128" t="s">
        <v>635</v>
      </c>
      <c r="C91" s="129"/>
      <c r="D91" s="130"/>
      <c r="E91" s="128" t="s">
        <v>178</v>
      </c>
      <c r="F91" s="129" t="s">
        <v>276</v>
      </c>
      <c r="G91" s="129" t="s">
        <v>951</v>
      </c>
      <c r="H91" s="129" t="s">
        <v>634</v>
      </c>
      <c r="I91" s="131" t="s">
        <v>953</v>
      </c>
      <c r="J91" s="132">
        <v>729652.8</v>
      </c>
      <c r="K91" s="120">
        <v>729652.8</v>
      </c>
      <c r="L91" s="133" t="s">
        <v>174</v>
      </c>
      <c r="M91" s="123">
        <v>0</v>
      </c>
      <c r="N91" s="123"/>
      <c r="O91" s="123"/>
      <c r="P91" s="123"/>
    </row>
    <row r="92" spans="1:16" ht="18" customHeight="1" x14ac:dyDescent="0.2">
      <c r="A92" s="112"/>
      <c r="B92" s="128" t="s">
        <v>632</v>
      </c>
      <c r="C92" s="129"/>
      <c r="D92" s="130"/>
      <c r="E92" s="128" t="s">
        <v>178</v>
      </c>
      <c r="F92" s="129" t="s">
        <v>276</v>
      </c>
      <c r="G92" s="129" t="s">
        <v>951</v>
      </c>
      <c r="H92" s="129" t="s">
        <v>631</v>
      </c>
      <c r="I92" s="131" t="s">
        <v>952</v>
      </c>
      <c r="J92" s="132">
        <v>729652.8</v>
      </c>
      <c r="K92" s="120">
        <v>729652.8</v>
      </c>
      <c r="L92" s="133" t="s">
        <v>174</v>
      </c>
      <c r="M92" s="123">
        <v>0</v>
      </c>
      <c r="N92" s="123"/>
      <c r="O92" s="123"/>
      <c r="P92" s="123"/>
    </row>
    <row r="93" spans="1:16" ht="32.25" customHeight="1" x14ac:dyDescent="0.2">
      <c r="A93" s="112"/>
      <c r="B93" s="128" t="s">
        <v>629</v>
      </c>
      <c r="C93" s="129"/>
      <c r="D93" s="130"/>
      <c r="E93" s="128" t="s">
        <v>178</v>
      </c>
      <c r="F93" s="129" t="s">
        <v>276</v>
      </c>
      <c r="G93" s="129" t="s">
        <v>951</v>
      </c>
      <c r="H93" s="129" t="s">
        <v>627</v>
      </c>
      <c r="I93" s="131" t="s">
        <v>950</v>
      </c>
      <c r="J93" s="132">
        <v>729652.8</v>
      </c>
      <c r="K93" s="120">
        <v>729652.8</v>
      </c>
      <c r="L93" s="133" t="s">
        <v>174</v>
      </c>
      <c r="M93" s="123">
        <v>0</v>
      </c>
      <c r="N93" s="123"/>
      <c r="O93" s="123"/>
      <c r="P93" s="123"/>
    </row>
    <row r="94" spans="1:16" ht="32.25" customHeight="1" x14ac:dyDescent="0.2">
      <c r="A94" s="112"/>
      <c r="B94" s="128" t="s">
        <v>949</v>
      </c>
      <c r="C94" s="129"/>
      <c r="D94" s="130"/>
      <c r="E94" s="128" t="s">
        <v>178</v>
      </c>
      <c r="F94" s="129" t="s">
        <v>276</v>
      </c>
      <c r="G94" s="129" t="s">
        <v>945</v>
      </c>
      <c r="H94" s="129" t="s">
        <v>177</v>
      </c>
      <c r="I94" s="131" t="s">
        <v>948</v>
      </c>
      <c r="J94" s="132">
        <v>9900000</v>
      </c>
      <c r="K94" s="120">
        <v>9900000</v>
      </c>
      <c r="L94" s="133" t="s">
        <v>174</v>
      </c>
      <c r="M94" s="123">
        <v>0</v>
      </c>
      <c r="N94" s="123"/>
      <c r="O94" s="123"/>
      <c r="P94" s="123"/>
    </row>
    <row r="95" spans="1:16" ht="30" customHeight="1" x14ac:dyDescent="0.2">
      <c r="A95" s="112"/>
      <c r="B95" s="128" t="s">
        <v>635</v>
      </c>
      <c r="C95" s="129"/>
      <c r="D95" s="130"/>
      <c r="E95" s="128" t="s">
        <v>178</v>
      </c>
      <c r="F95" s="129" t="s">
        <v>276</v>
      </c>
      <c r="G95" s="129" t="s">
        <v>945</v>
      </c>
      <c r="H95" s="129" t="s">
        <v>634</v>
      </c>
      <c r="I95" s="131" t="s">
        <v>947</v>
      </c>
      <c r="J95" s="132">
        <v>9900000</v>
      </c>
      <c r="K95" s="120">
        <v>9900000</v>
      </c>
      <c r="L95" s="133" t="s">
        <v>174</v>
      </c>
      <c r="M95" s="123">
        <v>0</v>
      </c>
      <c r="N95" s="123"/>
      <c r="O95" s="123"/>
      <c r="P95" s="123"/>
    </row>
    <row r="96" spans="1:16" ht="14.25" customHeight="1" x14ac:dyDescent="0.2">
      <c r="A96" s="112"/>
      <c r="B96" s="128" t="s">
        <v>632</v>
      </c>
      <c r="C96" s="129"/>
      <c r="D96" s="130"/>
      <c r="E96" s="128" t="s">
        <v>178</v>
      </c>
      <c r="F96" s="129" t="s">
        <v>276</v>
      </c>
      <c r="G96" s="129" t="s">
        <v>945</v>
      </c>
      <c r="H96" s="129" t="s">
        <v>631</v>
      </c>
      <c r="I96" s="131" t="s">
        <v>946</v>
      </c>
      <c r="J96" s="132">
        <v>9900000</v>
      </c>
      <c r="K96" s="120">
        <v>9900000</v>
      </c>
      <c r="L96" s="133" t="s">
        <v>174</v>
      </c>
      <c r="M96" s="123">
        <v>0</v>
      </c>
      <c r="N96" s="123"/>
      <c r="O96" s="123"/>
      <c r="P96" s="123"/>
    </row>
    <row r="97" spans="1:16" ht="32.25" customHeight="1" x14ac:dyDescent="0.2">
      <c r="A97" s="112"/>
      <c r="B97" s="128" t="s">
        <v>629</v>
      </c>
      <c r="C97" s="129"/>
      <c r="D97" s="130"/>
      <c r="E97" s="128" t="s">
        <v>178</v>
      </c>
      <c r="F97" s="129" t="s">
        <v>276</v>
      </c>
      <c r="G97" s="129" t="s">
        <v>945</v>
      </c>
      <c r="H97" s="129" t="s">
        <v>627</v>
      </c>
      <c r="I97" s="131" t="s">
        <v>944</v>
      </c>
      <c r="J97" s="132">
        <v>9900000</v>
      </c>
      <c r="K97" s="120">
        <v>9900000</v>
      </c>
      <c r="L97" s="133" t="s">
        <v>174</v>
      </c>
      <c r="M97" s="123">
        <v>0</v>
      </c>
      <c r="N97" s="123"/>
      <c r="O97" s="123"/>
      <c r="P97" s="123"/>
    </row>
    <row r="98" spans="1:16" ht="44.25" customHeight="1" x14ac:dyDescent="0.2">
      <c r="A98" s="112"/>
      <c r="B98" s="128" t="s">
        <v>943</v>
      </c>
      <c r="C98" s="129"/>
      <c r="D98" s="130"/>
      <c r="E98" s="128" t="s">
        <v>178</v>
      </c>
      <c r="F98" s="129" t="s">
        <v>276</v>
      </c>
      <c r="G98" s="129" t="s">
        <v>942</v>
      </c>
      <c r="H98" s="129" t="s">
        <v>177</v>
      </c>
      <c r="I98" s="131" t="s">
        <v>941</v>
      </c>
      <c r="J98" s="132">
        <v>800</v>
      </c>
      <c r="K98" s="120">
        <v>800</v>
      </c>
      <c r="L98" s="133" t="s">
        <v>174</v>
      </c>
      <c r="M98" s="123">
        <v>0</v>
      </c>
      <c r="N98" s="123"/>
      <c r="O98" s="123"/>
      <c r="P98" s="123"/>
    </row>
    <row r="99" spans="1:16" ht="16.5" customHeight="1" x14ac:dyDescent="0.2">
      <c r="A99" s="112"/>
      <c r="B99" s="128" t="s">
        <v>940</v>
      </c>
      <c r="C99" s="129"/>
      <c r="D99" s="130"/>
      <c r="E99" s="128" t="s">
        <v>178</v>
      </c>
      <c r="F99" s="129" t="s">
        <v>276</v>
      </c>
      <c r="G99" s="129" t="s">
        <v>936</v>
      </c>
      <c r="H99" s="129" t="s">
        <v>177</v>
      </c>
      <c r="I99" s="131" t="s">
        <v>939</v>
      </c>
      <c r="J99" s="132">
        <v>800</v>
      </c>
      <c r="K99" s="120">
        <v>800</v>
      </c>
      <c r="L99" s="133" t="s">
        <v>174</v>
      </c>
      <c r="M99" s="123">
        <v>0</v>
      </c>
      <c r="N99" s="123"/>
      <c r="O99" s="123"/>
      <c r="P99" s="123"/>
    </row>
    <row r="100" spans="1:16" ht="29.25" customHeight="1" x14ac:dyDescent="0.2">
      <c r="A100" s="112"/>
      <c r="B100" s="128" t="s">
        <v>332</v>
      </c>
      <c r="C100" s="129"/>
      <c r="D100" s="130"/>
      <c r="E100" s="128" t="s">
        <v>178</v>
      </c>
      <c r="F100" s="129" t="s">
        <v>276</v>
      </c>
      <c r="G100" s="129" t="s">
        <v>936</v>
      </c>
      <c r="H100" s="129" t="s">
        <v>331</v>
      </c>
      <c r="I100" s="131" t="s">
        <v>938</v>
      </c>
      <c r="J100" s="132">
        <v>800</v>
      </c>
      <c r="K100" s="120">
        <v>800</v>
      </c>
      <c r="L100" s="133" t="s">
        <v>174</v>
      </c>
      <c r="M100" s="123">
        <v>0</v>
      </c>
      <c r="N100" s="123"/>
      <c r="O100" s="123"/>
      <c r="P100" s="123"/>
    </row>
    <row r="101" spans="1:16" ht="27.75" customHeight="1" x14ac:dyDescent="0.2">
      <c r="A101" s="112"/>
      <c r="B101" s="128" t="s">
        <v>329</v>
      </c>
      <c r="C101" s="129"/>
      <c r="D101" s="130"/>
      <c r="E101" s="128" t="s">
        <v>178</v>
      </c>
      <c r="F101" s="129" t="s">
        <v>276</v>
      </c>
      <c r="G101" s="129" t="s">
        <v>936</v>
      </c>
      <c r="H101" s="129" t="s">
        <v>328</v>
      </c>
      <c r="I101" s="131" t="s">
        <v>937</v>
      </c>
      <c r="J101" s="132">
        <v>800</v>
      </c>
      <c r="K101" s="120">
        <v>800</v>
      </c>
      <c r="L101" s="133" t="s">
        <v>174</v>
      </c>
      <c r="M101" s="123">
        <v>0</v>
      </c>
      <c r="N101" s="123"/>
      <c r="O101" s="123"/>
      <c r="P101" s="123"/>
    </row>
    <row r="102" spans="1:16" ht="17.25" customHeight="1" x14ac:dyDescent="0.2">
      <c r="A102" s="112"/>
      <c r="B102" s="128" t="s">
        <v>326</v>
      </c>
      <c r="C102" s="129"/>
      <c r="D102" s="130"/>
      <c r="E102" s="128" t="s">
        <v>178</v>
      </c>
      <c r="F102" s="129" t="s">
        <v>276</v>
      </c>
      <c r="G102" s="129" t="s">
        <v>936</v>
      </c>
      <c r="H102" s="129" t="s">
        <v>325</v>
      </c>
      <c r="I102" s="131" t="s">
        <v>935</v>
      </c>
      <c r="J102" s="132">
        <v>800</v>
      </c>
      <c r="K102" s="120">
        <v>800</v>
      </c>
      <c r="L102" s="133" t="s">
        <v>174</v>
      </c>
      <c r="M102" s="123">
        <v>0</v>
      </c>
      <c r="N102" s="123"/>
      <c r="O102" s="123"/>
      <c r="P102" s="123"/>
    </row>
    <row r="103" spans="1:16" ht="15" customHeight="1" x14ac:dyDescent="0.2">
      <c r="A103" s="112"/>
      <c r="B103" s="128" t="s">
        <v>267</v>
      </c>
      <c r="C103" s="129"/>
      <c r="D103" s="130"/>
      <c r="E103" s="128" t="s">
        <v>178</v>
      </c>
      <c r="F103" s="129" t="s">
        <v>276</v>
      </c>
      <c r="G103" s="129" t="s">
        <v>266</v>
      </c>
      <c r="H103" s="129" t="s">
        <v>177</v>
      </c>
      <c r="I103" s="131" t="s">
        <v>934</v>
      </c>
      <c r="J103" s="132">
        <v>44999472.18</v>
      </c>
      <c r="K103" s="120">
        <v>39750150.700000003</v>
      </c>
      <c r="L103" s="133">
        <v>5249321.4800000004</v>
      </c>
      <c r="M103" s="123">
        <v>0</v>
      </c>
      <c r="N103" s="123"/>
      <c r="O103" s="123"/>
      <c r="P103" s="123"/>
    </row>
    <row r="104" spans="1:16" ht="30" customHeight="1" x14ac:dyDescent="0.2">
      <c r="A104" s="112"/>
      <c r="B104" s="128" t="s">
        <v>933</v>
      </c>
      <c r="C104" s="129"/>
      <c r="D104" s="130"/>
      <c r="E104" s="128" t="s">
        <v>178</v>
      </c>
      <c r="F104" s="129" t="s">
        <v>276</v>
      </c>
      <c r="G104" s="129" t="s">
        <v>918</v>
      </c>
      <c r="H104" s="129" t="s">
        <v>177</v>
      </c>
      <c r="I104" s="131" t="s">
        <v>932</v>
      </c>
      <c r="J104" s="132">
        <v>37164904.659999996</v>
      </c>
      <c r="K104" s="120">
        <v>36169289.259999998</v>
      </c>
      <c r="L104" s="133">
        <v>995615.4</v>
      </c>
      <c r="M104" s="123">
        <v>0</v>
      </c>
      <c r="N104" s="123"/>
      <c r="O104" s="123"/>
      <c r="P104" s="123"/>
    </row>
    <row r="105" spans="1:16" ht="48" customHeight="1" x14ac:dyDescent="0.2">
      <c r="A105" s="112"/>
      <c r="B105" s="128" t="s">
        <v>297</v>
      </c>
      <c r="C105" s="129"/>
      <c r="D105" s="130"/>
      <c r="E105" s="128" t="s">
        <v>178</v>
      </c>
      <c r="F105" s="129" t="s">
        <v>276</v>
      </c>
      <c r="G105" s="129" t="s">
        <v>918</v>
      </c>
      <c r="H105" s="129" t="s">
        <v>220</v>
      </c>
      <c r="I105" s="131" t="s">
        <v>931</v>
      </c>
      <c r="J105" s="132">
        <v>23746436.530000001</v>
      </c>
      <c r="K105" s="120">
        <v>23588128.09</v>
      </c>
      <c r="L105" s="133">
        <v>158308.44</v>
      </c>
      <c r="M105" s="123">
        <v>0</v>
      </c>
      <c r="N105" s="123"/>
      <c r="O105" s="123"/>
      <c r="P105" s="123"/>
    </row>
    <row r="106" spans="1:16" ht="18" customHeight="1" x14ac:dyDescent="0.2">
      <c r="A106" s="112"/>
      <c r="B106" s="128" t="s">
        <v>361</v>
      </c>
      <c r="C106" s="129"/>
      <c r="D106" s="130"/>
      <c r="E106" s="128" t="s">
        <v>178</v>
      </c>
      <c r="F106" s="129" t="s">
        <v>276</v>
      </c>
      <c r="G106" s="129" t="s">
        <v>918</v>
      </c>
      <c r="H106" s="129" t="s">
        <v>360</v>
      </c>
      <c r="I106" s="131" t="s">
        <v>930</v>
      </c>
      <c r="J106" s="132">
        <v>23746436.530000001</v>
      </c>
      <c r="K106" s="120">
        <v>23588128.09</v>
      </c>
      <c r="L106" s="133">
        <v>158308.44</v>
      </c>
      <c r="M106" s="123">
        <v>0</v>
      </c>
      <c r="N106" s="123"/>
      <c r="O106" s="123"/>
      <c r="P106" s="123"/>
    </row>
    <row r="107" spans="1:16" ht="14.25" customHeight="1" x14ac:dyDescent="0.2">
      <c r="A107" s="112"/>
      <c r="B107" s="128" t="s">
        <v>358</v>
      </c>
      <c r="C107" s="129"/>
      <c r="D107" s="130"/>
      <c r="E107" s="128" t="s">
        <v>178</v>
      </c>
      <c r="F107" s="129" t="s">
        <v>276</v>
      </c>
      <c r="G107" s="129" t="s">
        <v>918</v>
      </c>
      <c r="H107" s="129" t="s">
        <v>357</v>
      </c>
      <c r="I107" s="131" t="s">
        <v>929</v>
      </c>
      <c r="J107" s="132">
        <v>17311960</v>
      </c>
      <c r="K107" s="120">
        <v>17311960</v>
      </c>
      <c r="L107" s="133" t="s">
        <v>174</v>
      </c>
      <c r="M107" s="123">
        <v>0</v>
      </c>
      <c r="N107" s="123"/>
      <c r="O107" s="123"/>
      <c r="P107" s="123"/>
    </row>
    <row r="108" spans="1:16" ht="25.5" x14ac:dyDescent="0.2">
      <c r="A108" s="112"/>
      <c r="B108" s="128" t="s">
        <v>394</v>
      </c>
      <c r="C108" s="129"/>
      <c r="D108" s="130"/>
      <c r="E108" s="128" t="s">
        <v>178</v>
      </c>
      <c r="F108" s="129" t="s">
        <v>276</v>
      </c>
      <c r="G108" s="129" t="s">
        <v>918</v>
      </c>
      <c r="H108" s="129" t="s">
        <v>393</v>
      </c>
      <c r="I108" s="131" t="s">
        <v>928</v>
      </c>
      <c r="J108" s="132">
        <v>1323878.72</v>
      </c>
      <c r="K108" s="120">
        <v>1165570.28</v>
      </c>
      <c r="L108" s="133">
        <v>158308.44</v>
      </c>
      <c r="M108" s="123">
        <v>0</v>
      </c>
      <c r="N108" s="123"/>
      <c r="O108" s="123"/>
      <c r="P108" s="123"/>
    </row>
    <row r="109" spans="1:16" ht="27" customHeight="1" x14ac:dyDescent="0.2">
      <c r="A109" s="112"/>
      <c r="B109" s="128" t="s">
        <v>355</v>
      </c>
      <c r="C109" s="129"/>
      <c r="D109" s="130"/>
      <c r="E109" s="128" t="s">
        <v>178</v>
      </c>
      <c r="F109" s="129" t="s">
        <v>276</v>
      </c>
      <c r="G109" s="129" t="s">
        <v>918</v>
      </c>
      <c r="H109" s="129" t="s">
        <v>352</v>
      </c>
      <c r="I109" s="131" t="s">
        <v>927</v>
      </c>
      <c r="J109" s="132">
        <v>5110597.8099999996</v>
      </c>
      <c r="K109" s="120">
        <v>5110597.8099999996</v>
      </c>
      <c r="L109" s="133" t="s">
        <v>174</v>
      </c>
      <c r="M109" s="123">
        <v>0</v>
      </c>
      <c r="N109" s="123"/>
      <c r="O109" s="123"/>
      <c r="P109" s="123"/>
    </row>
    <row r="110" spans="1:16" ht="29.25" customHeight="1" x14ac:dyDescent="0.2">
      <c r="A110" s="112"/>
      <c r="B110" s="128" t="s">
        <v>332</v>
      </c>
      <c r="C110" s="129"/>
      <c r="D110" s="130"/>
      <c r="E110" s="128" t="s">
        <v>178</v>
      </c>
      <c r="F110" s="129" t="s">
        <v>276</v>
      </c>
      <c r="G110" s="129" t="s">
        <v>918</v>
      </c>
      <c r="H110" s="129" t="s">
        <v>331</v>
      </c>
      <c r="I110" s="131" t="s">
        <v>926</v>
      </c>
      <c r="J110" s="132">
        <v>13407461.949999999</v>
      </c>
      <c r="K110" s="120">
        <v>12570949.029999999</v>
      </c>
      <c r="L110" s="133">
        <v>836512.92</v>
      </c>
      <c r="M110" s="123">
        <v>0</v>
      </c>
      <c r="N110" s="123"/>
      <c r="O110" s="123"/>
      <c r="P110" s="123"/>
    </row>
    <row r="111" spans="1:16" ht="29.25" customHeight="1" x14ac:dyDescent="0.2">
      <c r="A111" s="112"/>
      <c r="B111" s="128" t="s">
        <v>329</v>
      </c>
      <c r="C111" s="129"/>
      <c r="D111" s="130"/>
      <c r="E111" s="128" t="s">
        <v>178</v>
      </c>
      <c r="F111" s="129" t="s">
        <v>276</v>
      </c>
      <c r="G111" s="129" t="s">
        <v>918</v>
      </c>
      <c r="H111" s="129" t="s">
        <v>328</v>
      </c>
      <c r="I111" s="131" t="s">
        <v>925</v>
      </c>
      <c r="J111" s="132">
        <v>13407461.949999999</v>
      </c>
      <c r="K111" s="120">
        <v>12570949.029999999</v>
      </c>
      <c r="L111" s="133">
        <v>836512.92</v>
      </c>
      <c r="M111" s="123">
        <v>0</v>
      </c>
      <c r="N111" s="123"/>
      <c r="O111" s="123"/>
      <c r="P111" s="123"/>
    </row>
    <row r="112" spans="1:16" ht="16.5" customHeight="1" x14ac:dyDescent="0.2">
      <c r="A112" s="112"/>
      <c r="B112" s="128" t="s">
        <v>326</v>
      </c>
      <c r="C112" s="129"/>
      <c r="D112" s="130"/>
      <c r="E112" s="128" t="s">
        <v>178</v>
      </c>
      <c r="F112" s="129" t="s">
        <v>276</v>
      </c>
      <c r="G112" s="129" t="s">
        <v>918</v>
      </c>
      <c r="H112" s="129" t="s">
        <v>325</v>
      </c>
      <c r="I112" s="131" t="s">
        <v>924</v>
      </c>
      <c r="J112" s="132">
        <v>13407461.949999999</v>
      </c>
      <c r="K112" s="120">
        <v>12570949.029999999</v>
      </c>
      <c r="L112" s="133">
        <v>836512.92</v>
      </c>
      <c r="M112" s="123">
        <v>0</v>
      </c>
      <c r="N112" s="123"/>
      <c r="O112" s="123"/>
      <c r="P112" s="123"/>
    </row>
    <row r="113" spans="1:16" ht="15" customHeight="1" x14ac:dyDescent="0.2">
      <c r="A113" s="112"/>
      <c r="B113" s="128" t="s">
        <v>323</v>
      </c>
      <c r="C113" s="129"/>
      <c r="D113" s="130"/>
      <c r="E113" s="128" t="s">
        <v>178</v>
      </c>
      <c r="F113" s="129" t="s">
        <v>276</v>
      </c>
      <c r="G113" s="129" t="s">
        <v>918</v>
      </c>
      <c r="H113" s="129" t="s">
        <v>322</v>
      </c>
      <c r="I113" s="131" t="s">
        <v>923</v>
      </c>
      <c r="J113" s="132">
        <v>11006.18</v>
      </c>
      <c r="K113" s="120">
        <v>10212.14</v>
      </c>
      <c r="L113" s="133">
        <v>794.04</v>
      </c>
      <c r="M113" s="123">
        <v>0</v>
      </c>
      <c r="N113" s="123"/>
      <c r="O113" s="123"/>
      <c r="P113" s="123"/>
    </row>
    <row r="114" spans="1:16" ht="16.5" customHeight="1" x14ac:dyDescent="0.2">
      <c r="A114" s="112"/>
      <c r="B114" s="128" t="s">
        <v>320</v>
      </c>
      <c r="C114" s="129"/>
      <c r="D114" s="130"/>
      <c r="E114" s="128" t="s">
        <v>178</v>
      </c>
      <c r="F114" s="129" t="s">
        <v>276</v>
      </c>
      <c r="G114" s="129" t="s">
        <v>918</v>
      </c>
      <c r="H114" s="129" t="s">
        <v>319</v>
      </c>
      <c r="I114" s="131" t="s">
        <v>922</v>
      </c>
      <c r="J114" s="132">
        <v>11006.18</v>
      </c>
      <c r="K114" s="120">
        <v>10212.14</v>
      </c>
      <c r="L114" s="133">
        <v>794.04</v>
      </c>
      <c r="M114" s="123">
        <v>0</v>
      </c>
      <c r="N114" s="123"/>
      <c r="O114" s="123"/>
      <c r="P114" s="123"/>
    </row>
    <row r="115" spans="1:16" ht="15" customHeight="1" x14ac:dyDescent="0.2">
      <c r="A115" s="112"/>
      <c r="B115" s="128" t="s">
        <v>921</v>
      </c>
      <c r="C115" s="129"/>
      <c r="D115" s="130"/>
      <c r="E115" s="128" t="s">
        <v>178</v>
      </c>
      <c r="F115" s="129" t="s">
        <v>276</v>
      </c>
      <c r="G115" s="129" t="s">
        <v>918</v>
      </c>
      <c r="H115" s="129" t="s">
        <v>920</v>
      </c>
      <c r="I115" s="131" t="s">
        <v>919</v>
      </c>
      <c r="J115" s="132">
        <v>8400</v>
      </c>
      <c r="K115" s="120">
        <v>8400</v>
      </c>
      <c r="L115" s="133" t="s">
        <v>174</v>
      </c>
      <c r="M115" s="123">
        <v>0</v>
      </c>
      <c r="N115" s="123"/>
      <c r="O115" s="123"/>
      <c r="P115" s="123"/>
    </row>
    <row r="116" spans="1:16" ht="14.25" customHeight="1" x14ac:dyDescent="0.2">
      <c r="A116" s="112"/>
      <c r="B116" s="128" t="s">
        <v>317</v>
      </c>
      <c r="C116" s="129"/>
      <c r="D116" s="130"/>
      <c r="E116" s="128" t="s">
        <v>178</v>
      </c>
      <c r="F116" s="129" t="s">
        <v>276</v>
      </c>
      <c r="G116" s="129" t="s">
        <v>918</v>
      </c>
      <c r="H116" s="129" t="s">
        <v>315</v>
      </c>
      <c r="I116" s="131" t="s">
        <v>917</v>
      </c>
      <c r="J116" s="132">
        <v>2606.1799999999998</v>
      </c>
      <c r="K116" s="120">
        <v>1812.14</v>
      </c>
      <c r="L116" s="133">
        <v>794.04</v>
      </c>
      <c r="M116" s="123">
        <v>0</v>
      </c>
      <c r="N116" s="123"/>
      <c r="O116" s="123"/>
      <c r="P116" s="123"/>
    </row>
    <row r="117" spans="1:16" ht="28.5" customHeight="1" x14ac:dyDescent="0.2">
      <c r="A117" s="112"/>
      <c r="B117" s="128" t="s">
        <v>514</v>
      </c>
      <c r="C117" s="129"/>
      <c r="D117" s="130"/>
      <c r="E117" s="128" t="s">
        <v>178</v>
      </c>
      <c r="F117" s="129" t="s">
        <v>276</v>
      </c>
      <c r="G117" s="129" t="s">
        <v>507</v>
      </c>
      <c r="H117" s="129" t="s">
        <v>177</v>
      </c>
      <c r="I117" s="131" t="s">
        <v>916</v>
      </c>
      <c r="J117" s="132">
        <v>20000</v>
      </c>
      <c r="K117" s="120">
        <v>20000</v>
      </c>
      <c r="L117" s="133" t="s">
        <v>174</v>
      </c>
      <c r="M117" s="123">
        <v>0</v>
      </c>
      <c r="N117" s="123"/>
      <c r="O117" s="123"/>
      <c r="P117" s="123"/>
    </row>
    <row r="118" spans="1:16" ht="12.75" customHeight="1" x14ac:dyDescent="0.2">
      <c r="A118" s="112"/>
      <c r="B118" s="128" t="s">
        <v>512</v>
      </c>
      <c r="C118" s="129"/>
      <c r="D118" s="130"/>
      <c r="E118" s="128" t="s">
        <v>178</v>
      </c>
      <c r="F118" s="129" t="s">
        <v>276</v>
      </c>
      <c r="G118" s="129" t="s">
        <v>507</v>
      </c>
      <c r="H118" s="129" t="s">
        <v>511</v>
      </c>
      <c r="I118" s="131" t="s">
        <v>915</v>
      </c>
      <c r="J118" s="132">
        <v>20000</v>
      </c>
      <c r="K118" s="120">
        <v>20000</v>
      </c>
      <c r="L118" s="133" t="s">
        <v>174</v>
      </c>
      <c r="M118" s="123">
        <v>0</v>
      </c>
      <c r="N118" s="123"/>
      <c r="O118" s="123"/>
      <c r="P118" s="123"/>
    </row>
    <row r="119" spans="1:16" ht="15.75" customHeight="1" x14ac:dyDescent="0.2">
      <c r="A119" s="112"/>
      <c r="B119" s="128" t="s">
        <v>509</v>
      </c>
      <c r="C119" s="129"/>
      <c r="D119" s="130"/>
      <c r="E119" s="128" t="s">
        <v>178</v>
      </c>
      <c r="F119" s="129" t="s">
        <v>276</v>
      </c>
      <c r="G119" s="129" t="s">
        <v>507</v>
      </c>
      <c r="H119" s="129" t="s">
        <v>506</v>
      </c>
      <c r="I119" s="131" t="s">
        <v>914</v>
      </c>
      <c r="J119" s="132">
        <v>20000</v>
      </c>
      <c r="K119" s="120">
        <v>20000</v>
      </c>
      <c r="L119" s="133" t="s">
        <v>174</v>
      </c>
      <c r="M119" s="123">
        <v>0</v>
      </c>
      <c r="N119" s="123"/>
      <c r="O119" s="123"/>
      <c r="P119" s="123"/>
    </row>
    <row r="120" spans="1:16" ht="57" customHeight="1" x14ac:dyDescent="0.2">
      <c r="A120" s="112"/>
      <c r="B120" s="128" t="s">
        <v>913</v>
      </c>
      <c r="C120" s="129"/>
      <c r="D120" s="130"/>
      <c r="E120" s="128" t="s">
        <v>178</v>
      </c>
      <c r="F120" s="129" t="s">
        <v>276</v>
      </c>
      <c r="G120" s="129" t="s">
        <v>909</v>
      </c>
      <c r="H120" s="129" t="s">
        <v>177</v>
      </c>
      <c r="I120" s="131" t="s">
        <v>912</v>
      </c>
      <c r="J120" s="132">
        <v>19954.150000000001</v>
      </c>
      <c r="K120" s="120">
        <v>19954.150000000001</v>
      </c>
      <c r="L120" s="133" t="s">
        <v>174</v>
      </c>
      <c r="M120" s="123">
        <v>0</v>
      </c>
      <c r="N120" s="123"/>
      <c r="O120" s="123"/>
      <c r="P120" s="123"/>
    </row>
    <row r="121" spans="1:16" ht="31.5" customHeight="1" x14ac:dyDescent="0.2">
      <c r="A121" s="112"/>
      <c r="B121" s="128" t="s">
        <v>332</v>
      </c>
      <c r="C121" s="129"/>
      <c r="D121" s="130"/>
      <c r="E121" s="128" t="s">
        <v>178</v>
      </c>
      <c r="F121" s="129" t="s">
        <v>276</v>
      </c>
      <c r="G121" s="129" t="s">
        <v>909</v>
      </c>
      <c r="H121" s="129" t="s">
        <v>331</v>
      </c>
      <c r="I121" s="131" t="s">
        <v>911</v>
      </c>
      <c r="J121" s="132">
        <v>19954.150000000001</v>
      </c>
      <c r="K121" s="120">
        <v>19954.150000000001</v>
      </c>
      <c r="L121" s="133" t="s">
        <v>174</v>
      </c>
      <c r="M121" s="123">
        <v>0</v>
      </c>
      <c r="N121" s="123"/>
      <c r="O121" s="123"/>
      <c r="P121" s="123"/>
    </row>
    <row r="122" spans="1:16" ht="30" customHeight="1" x14ac:dyDescent="0.2">
      <c r="A122" s="112"/>
      <c r="B122" s="128" t="s">
        <v>329</v>
      </c>
      <c r="C122" s="129"/>
      <c r="D122" s="130"/>
      <c r="E122" s="128" t="s">
        <v>178</v>
      </c>
      <c r="F122" s="129" t="s">
        <v>276</v>
      </c>
      <c r="G122" s="129" t="s">
        <v>909</v>
      </c>
      <c r="H122" s="129" t="s">
        <v>328</v>
      </c>
      <c r="I122" s="131" t="s">
        <v>910</v>
      </c>
      <c r="J122" s="132">
        <v>19954.150000000001</v>
      </c>
      <c r="K122" s="120">
        <v>19954.150000000001</v>
      </c>
      <c r="L122" s="133" t="s">
        <v>174</v>
      </c>
      <c r="M122" s="123">
        <v>0</v>
      </c>
      <c r="N122" s="123"/>
      <c r="O122" s="123"/>
      <c r="P122" s="123"/>
    </row>
    <row r="123" spans="1:16" ht="18.75" customHeight="1" x14ac:dyDescent="0.2">
      <c r="A123" s="112"/>
      <c r="B123" s="128" t="s">
        <v>326</v>
      </c>
      <c r="C123" s="129"/>
      <c r="D123" s="130"/>
      <c r="E123" s="128" t="s">
        <v>178</v>
      </c>
      <c r="F123" s="129" t="s">
        <v>276</v>
      </c>
      <c r="G123" s="129" t="s">
        <v>909</v>
      </c>
      <c r="H123" s="129" t="s">
        <v>325</v>
      </c>
      <c r="I123" s="131" t="s">
        <v>908</v>
      </c>
      <c r="J123" s="132">
        <v>19954.150000000001</v>
      </c>
      <c r="K123" s="120">
        <v>19954.150000000001</v>
      </c>
      <c r="L123" s="133" t="s">
        <v>174</v>
      </c>
      <c r="M123" s="123">
        <v>0</v>
      </c>
      <c r="N123" s="123"/>
      <c r="O123" s="123"/>
      <c r="P123" s="123"/>
    </row>
    <row r="124" spans="1:16" ht="40.5" customHeight="1" x14ac:dyDescent="0.2">
      <c r="A124" s="112"/>
      <c r="B124" s="128" t="s">
        <v>907</v>
      </c>
      <c r="C124" s="129"/>
      <c r="D124" s="130"/>
      <c r="E124" s="128" t="s">
        <v>178</v>
      </c>
      <c r="F124" s="129" t="s">
        <v>276</v>
      </c>
      <c r="G124" s="129" t="s">
        <v>903</v>
      </c>
      <c r="H124" s="129" t="s">
        <v>177</v>
      </c>
      <c r="I124" s="131" t="s">
        <v>906</v>
      </c>
      <c r="J124" s="132">
        <v>1000000</v>
      </c>
      <c r="K124" s="120" t="s">
        <v>174</v>
      </c>
      <c r="L124" s="133">
        <v>1000000</v>
      </c>
      <c r="M124" s="123">
        <v>0</v>
      </c>
      <c r="N124" s="123"/>
      <c r="O124" s="123"/>
      <c r="P124" s="123"/>
    </row>
    <row r="125" spans="1:16" ht="30.75" customHeight="1" x14ac:dyDescent="0.2">
      <c r="A125" s="112"/>
      <c r="B125" s="128" t="s">
        <v>332</v>
      </c>
      <c r="C125" s="129"/>
      <c r="D125" s="130"/>
      <c r="E125" s="128" t="s">
        <v>178</v>
      </c>
      <c r="F125" s="129" t="s">
        <v>276</v>
      </c>
      <c r="G125" s="129" t="s">
        <v>903</v>
      </c>
      <c r="H125" s="129" t="s">
        <v>331</v>
      </c>
      <c r="I125" s="131" t="s">
        <v>905</v>
      </c>
      <c r="J125" s="132">
        <v>1000000</v>
      </c>
      <c r="K125" s="120" t="s">
        <v>174</v>
      </c>
      <c r="L125" s="133">
        <v>1000000</v>
      </c>
      <c r="M125" s="123">
        <v>0</v>
      </c>
      <c r="N125" s="123"/>
      <c r="O125" s="123"/>
      <c r="P125" s="123"/>
    </row>
    <row r="126" spans="1:16" ht="31.5" customHeight="1" x14ac:dyDescent="0.2">
      <c r="A126" s="112"/>
      <c r="B126" s="128" t="s">
        <v>329</v>
      </c>
      <c r="C126" s="129"/>
      <c r="D126" s="130"/>
      <c r="E126" s="128" t="s">
        <v>178</v>
      </c>
      <c r="F126" s="129" t="s">
        <v>276</v>
      </c>
      <c r="G126" s="129" t="s">
        <v>903</v>
      </c>
      <c r="H126" s="129" t="s">
        <v>328</v>
      </c>
      <c r="I126" s="131" t="s">
        <v>904</v>
      </c>
      <c r="J126" s="132">
        <v>1000000</v>
      </c>
      <c r="K126" s="120" t="s">
        <v>174</v>
      </c>
      <c r="L126" s="133">
        <v>1000000</v>
      </c>
      <c r="M126" s="123">
        <v>0</v>
      </c>
      <c r="N126" s="123"/>
      <c r="O126" s="123"/>
      <c r="P126" s="123"/>
    </row>
    <row r="127" spans="1:16" ht="18.75" customHeight="1" x14ac:dyDescent="0.2">
      <c r="A127" s="112"/>
      <c r="B127" s="128" t="s">
        <v>326</v>
      </c>
      <c r="C127" s="129"/>
      <c r="D127" s="130"/>
      <c r="E127" s="128" t="s">
        <v>178</v>
      </c>
      <c r="F127" s="129" t="s">
        <v>276</v>
      </c>
      <c r="G127" s="129" t="s">
        <v>903</v>
      </c>
      <c r="H127" s="129" t="s">
        <v>325</v>
      </c>
      <c r="I127" s="131" t="s">
        <v>902</v>
      </c>
      <c r="J127" s="132">
        <v>1000000</v>
      </c>
      <c r="K127" s="120" t="s">
        <v>174</v>
      </c>
      <c r="L127" s="133">
        <v>1000000</v>
      </c>
      <c r="M127" s="123">
        <v>0</v>
      </c>
      <c r="N127" s="123"/>
      <c r="O127" s="123"/>
      <c r="P127" s="123"/>
    </row>
    <row r="128" spans="1:16" ht="43.5" customHeight="1" x14ac:dyDescent="0.2">
      <c r="A128" s="112"/>
      <c r="B128" s="128" t="s">
        <v>901</v>
      </c>
      <c r="C128" s="129"/>
      <c r="D128" s="130"/>
      <c r="E128" s="128" t="s">
        <v>178</v>
      </c>
      <c r="F128" s="129" t="s">
        <v>276</v>
      </c>
      <c r="G128" s="129" t="s">
        <v>897</v>
      </c>
      <c r="H128" s="129" t="s">
        <v>177</v>
      </c>
      <c r="I128" s="131" t="s">
        <v>900</v>
      </c>
      <c r="J128" s="132">
        <v>639000</v>
      </c>
      <c r="K128" s="120">
        <v>639000</v>
      </c>
      <c r="L128" s="133" t="s">
        <v>174</v>
      </c>
      <c r="M128" s="123">
        <v>0</v>
      </c>
      <c r="N128" s="123"/>
      <c r="O128" s="123"/>
      <c r="P128" s="123"/>
    </row>
    <row r="129" spans="1:16" ht="33" customHeight="1" x14ac:dyDescent="0.2">
      <c r="A129" s="112"/>
      <c r="B129" s="128" t="s">
        <v>332</v>
      </c>
      <c r="C129" s="129"/>
      <c r="D129" s="130"/>
      <c r="E129" s="128" t="s">
        <v>178</v>
      </c>
      <c r="F129" s="129" t="s">
        <v>276</v>
      </c>
      <c r="G129" s="129" t="s">
        <v>897</v>
      </c>
      <c r="H129" s="129" t="s">
        <v>331</v>
      </c>
      <c r="I129" s="131" t="s">
        <v>899</v>
      </c>
      <c r="J129" s="132">
        <v>639000</v>
      </c>
      <c r="K129" s="120">
        <v>639000</v>
      </c>
      <c r="L129" s="133" t="s">
        <v>174</v>
      </c>
      <c r="M129" s="123">
        <v>0</v>
      </c>
      <c r="N129" s="123"/>
      <c r="O129" s="123"/>
      <c r="P129" s="123"/>
    </row>
    <row r="130" spans="1:16" ht="29.25" customHeight="1" x14ac:dyDescent="0.2">
      <c r="A130" s="112"/>
      <c r="B130" s="128" t="s">
        <v>329</v>
      </c>
      <c r="C130" s="129"/>
      <c r="D130" s="130"/>
      <c r="E130" s="128" t="s">
        <v>178</v>
      </c>
      <c r="F130" s="129" t="s">
        <v>276</v>
      </c>
      <c r="G130" s="129" t="s">
        <v>897</v>
      </c>
      <c r="H130" s="129" t="s">
        <v>328</v>
      </c>
      <c r="I130" s="131" t="s">
        <v>898</v>
      </c>
      <c r="J130" s="132">
        <v>639000</v>
      </c>
      <c r="K130" s="120">
        <v>639000</v>
      </c>
      <c r="L130" s="133" t="s">
        <v>174</v>
      </c>
      <c r="M130" s="123">
        <v>0</v>
      </c>
      <c r="N130" s="123"/>
      <c r="O130" s="123"/>
      <c r="P130" s="123"/>
    </row>
    <row r="131" spans="1:16" ht="16.5" customHeight="1" x14ac:dyDescent="0.2">
      <c r="A131" s="112"/>
      <c r="B131" s="128" t="s">
        <v>326</v>
      </c>
      <c r="C131" s="129"/>
      <c r="D131" s="130"/>
      <c r="E131" s="128" t="s">
        <v>178</v>
      </c>
      <c r="F131" s="129" t="s">
        <v>276</v>
      </c>
      <c r="G131" s="129" t="s">
        <v>897</v>
      </c>
      <c r="H131" s="129" t="s">
        <v>325</v>
      </c>
      <c r="I131" s="131" t="s">
        <v>896</v>
      </c>
      <c r="J131" s="132">
        <v>639000</v>
      </c>
      <c r="K131" s="120">
        <v>639000</v>
      </c>
      <c r="L131" s="133" t="s">
        <v>174</v>
      </c>
      <c r="M131" s="123">
        <v>0</v>
      </c>
      <c r="N131" s="123"/>
      <c r="O131" s="123"/>
      <c r="P131" s="123"/>
    </row>
    <row r="132" spans="1:16" ht="39" customHeight="1" x14ac:dyDescent="0.2">
      <c r="A132" s="112"/>
      <c r="B132" s="128" t="s">
        <v>895</v>
      </c>
      <c r="C132" s="129"/>
      <c r="D132" s="130"/>
      <c r="E132" s="128" t="s">
        <v>178</v>
      </c>
      <c r="F132" s="129" t="s">
        <v>276</v>
      </c>
      <c r="G132" s="129" t="s">
        <v>891</v>
      </c>
      <c r="H132" s="129" t="s">
        <v>177</v>
      </c>
      <c r="I132" s="131" t="s">
        <v>894</v>
      </c>
      <c r="J132" s="132">
        <v>589535.9</v>
      </c>
      <c r="K132" s="120">
        <v>335829.82</v>
      </c>
      <c r="L132" s="133">
        <v>253706.08</v>
      </c>
      <c r="M132" s="123">
        <v>0</v>
      </c>
      <c r="N132" s="123"/>
      <c r="O132" s="123"/>
      <c r="P132" s="123"/>
    </row>
    <row r="133" spans="1:16" ht="27.75" customHeight="1" x14ac:dyDescent="0.2">
      <c r="A133" s="112"/>
      <c r="B133" s="128" t="s">
        <v>332</v>
      </c>
      <c r="C133" s="129"/>
      <c r="D133" s="130"/>
      <c r="E133" s="128" t="s">
        <v>178</v>
      </c>
      <c r="F133" s="129" t="s">
        <v>276</v>
      </c>
      <c r="G133" s="129" t="s">
        <v>891</v>
      </c>
      <c r="H133" s="129" t="s">
        <v>331</v>
      </c>
      <c r="I133" s="131" t="s">
        <v>893</v>
      </c>
      <c r="J133" s="132">
        <v>589535.9</v>
      </c>
      <c r="K133" s="120">
        <v>335829.82</v>
      </c>
      <c r="L133" s="133">
        <v>253706.08</v>
      </c>
      <c r="M133" s="123">
        <v>0</v>
      </c>
      <c r="N133" s="123"/>
      <c r="O133" s="123"/>
      <c r="P133" s="123"/>
    </row>
    <row r="134" spans="1:16" ht="27" customHeight="1" x14ac:dyDescent="0.2">
      <c r="A134" s="112"/>
      <c r="B134" s="128" t="s">
        <v>329</v>
      </c>
      <c r="C134" s="129"/>
      <c r="D134" s="130"/>
      <c r="E134" s="128" t="s">
        <v>178</v>
      </c>
      <c r="F134" s="129" t="s">
        <v>276</v>
      </c>
      <c r="G134" s="129" t="s">
        <v>891</v>
      </c>
      <c r="H134" s="129" t="s">
        <v>328</v>
      </c>
      <c r="I134" s="131" t="s">
        <v>892</v>
      </c>
      <c r="J134" s="132">
        <v>589535.9</v>
      </c>
      <c r="K134" s="120">
        <v>335829.82</v>
      </c>
      <c r="L134" s="133">
        <v>253706.08</v>
      </c>
      <c r="M134" s="123">
        <v>0</v>
      </c>
      <c r="N134" s="123"/>
      <c r="O134" s="123"/>
      <c r="P134" s="123"/>
    </row>
    <row r="135" spans="1:16" ht="18" customHeight="1" x14ac:dyDescent="0.2">
      <c r="A135" s="112"/>
      <c r="B135" s="128" t="s">
        <v>326</v>
      </c>
      <c r="C135" s="129"/>
      <c r="D135" s="130"/>
      <c r="E135" s="128" t="s">
        <v>178</v>
      </c>
      <c r="F135" s="129" t="s">
        <v>276</v>
      </c>
      <c r="G135" s="129" t="s">
        <v>891</v>
      </c>
      <c r="H135" s="129" t="s">
        <v>325</v>
      </c>
      <c r="I135" s="131" t="s">
        <v>890</v>
      </c>
      <c r="J135" s="132">
        <v>589535.9</v>
      </c>
      <c r="K135" s="120">
        <v>335829.82</v>
      </c>
      <c r="L135" s="133">
        <v>253706.08</v>
      </c>
      <c r="M135" s="123">
        <v>0</v>
      </c>
      <c r="N135" s="123"/>
      <c r="O135" s="123"/>
      <c r="P135" s="123"/>
    </row>
    <row r="136" spans="1:16" ht="69" customHeight="1" x14ac:dyDescent="0.2">
      <c r="A136" s="112"/>
      <c r="B136" s="128" t="s">
        <v>657</v>
      </c>
      <c r="C136" s="129"/>
      <c r="D136" s="130"/>
      <c r="E136" s="128" t="s">
        <v>178</v>
      </c>
      <c r="F136" s="129" t="s">
        <v>276</v>
      </c>
      <c r="G136" s="129" t="s">
        <v>652</v>
      </c>
      <c r="H136" s="129" t="s">
        <v>177</v>
      </c>
      <c r="I136" s="131" t="s">
        <v>889</v>
      </c>
      <c r="J136" s="132">
        <v>733764.21</v>
      </c>
      <c r="K136" s="120">
        <v>733764.21</v>
      </c>
      <c r="L136" s="133" t="s">
        <v>174</v>
      </c>
      <c r="M136" s="123">
        <v>0</v>
      </c>
      <c r="N136" s="123"/>
      <c r="O136" s="123"/>
      <c r="P136" s="123"/>
    </row>
    <row r="137" spans="1:16" ht="33" customHeight="1" x14ac:dyDescent="0.2">
      <c r="A137" s="112"/>
      <c r="B137" s="128" t="s">
        <v>332</v>
      </c>
      <c r="C137" s="129"/>
      <c r="D137" s="130"/>
      <c r="E137" s="128" t="s">
        <v>178</v>
      </c>
      <c r="F137" s="129" t="s">
        <v>276</v>
      </c>
      <c r="G137" s="129" t="s">
        <v>652</v>
      </c>
      <c r="H137" s="129" t="s">
        <v>331</v>
      </c>
      <c r="I137" s="131" t="s">
        <v>888</v>
      </c>
      <c r="J137" s="132">
        <v>733764.21</v>
      </c>
      <c r="K137" s="120">
        <v>733764.21</v>
      </c>
      <c r="L137" s="133" t="s">
        <v>174</v>
      </c>
      <c r="M137" s="123">
        <v>0</v>
      </c>
      <c r="N137" s="123"/>
      <c r="O137" s="123"/>
      <c r="P137" s="123"/>
    </row>
    <row r="138" spans="1:16" ht="28.5" customHeight="1" x14ac:dyDescent="0.2">
      <c r="A138" s="112"/>
      <c r="B138" s="128" t="s">
        <v>329</v>
      </c>
      <c r="C138" s="129"/>
      <c r="D138" s="130"/>
      <c r="E138" s="128" t="s">
        <v>178</v>
      </c>
      <c r="F138" s="129" t="s">
        <v>276</v>
      </c>
      <c r="G138" s="129" t="s">
        <v>652</v>
      </c>
      <c r="H138" s="129" t="s">
        <v>328</v>
      </c>
      <c r="I138" s="131" t="s">
        <v>887</v>
      </c>
      <c r="J138" s="132">
        <v>733764.21</v>
      </c>
      <c r="K138" s="120">
        <v>733764.21</v>
      </c>
      <c r="L138" s="133" t="s">
        <v>174</v>
      </c>
      <c r="M138" s="123">
        <v>0</v>
      </c>
      <c r="N138" s="123"/>
      <c r="O138" s="123"/>
      <c r="P138" s="123"/>
    </row>
    <row r="139" spans="1:16" ht="12.75" customHeight="1" x14ac:dyDescent="0.2">
      <c r="A139" s="112"/>
      <c r="B139" s="128" t="s">
        <v>326</v>
      </c>
      <c r="C139" s="129"/>
      <c r="D139" s="130"/>
      <c r="E139" s="128" t="s">
        <v>178</v>
      </c>
      <c r="F139" s="129" t="s">
        <v>276</v>
      </c>
      <c r="G139" s="129" t="s">
        <v>652</v>
      </c>
      <c r="H139" s="129" t="s">
        <v>325</v>
      </c>
      <c r="I139" s="131" t="s">
        <v>886</v>
      </c>
      <c r="J139" s="132">
        <v>733764.21</v>
      </c>
      <c r="K139" s="120">
        <v>733764.21</v>
      </c>
      <c r="L139" s="133" t="s">
        <v>174</v>
      </c>
      <c r="M139" s="123">
        <v>0</v>
      </c>
      <c r="N139" s="123"/>
      <c r="O139" s="123"/>
      <c r="P139" s="123"/>
    </row>
    <row r="140" spans="1:16" ht="32.25" customHeight="1" x14ac:dyDescent="0.2">
      <c r="A140" s="112"/>
      <c r="B140" s="128" t="s">
        <v>885</v>
      </c>
      <c r="C140" s="129"/>
      <c r="D140" s="130"/>
      <c r="E140" s="128" t="s">
        <v>178</v>
      </c>
      <c r="F140" s="129" t="s">
        <v>276</v>
      </c>
      <c r="G140" s="129" t="s">
        <v>881</v>
      </c>
      <c r="H140" s="129" t="s">
        <v>177</v>
      </c>
      <c r="I140" s="131" t="s">
        <v>884</v>
      </c>
      <c r="J140" s="132">
        <v>3000000</v>
      </c>
      <c r="K140" s="120" t="s">
        <v>174</v>
      </c>
      <c r="L140" s="133">
        <v>3000000</v>
      </c>
      <c r="M140" s="123">
        <v>0</v>
      </c>
      <c r="N140" s="123"/>
      <c r="O140" s="123"/>
      <c r="P140" s="123"/>
    </row>
    <row r="141" spans="1:16" ht="27" customHeight="1" x14ac:dyDescent="0.2">
      <c r="A141" s="112"/>
      <c r="B141" s="128" t="s">
        <v>332</v>
      </c>
      <c r="C141" s="129"/>
      <c r="D141" s="130"/>
      <c r="E141" s="128" t="s">
        <v>178</v>
      </c>
      <c r="F141" s="129" t="s">
        <v>276</v>
      </c>
      <c r="G141" s="129" t="s">
        <v>881</v>
      </c>
      <c r="H141" s="129" t="s">
        <v>331</v>
      </c>
      <c r="I141" s="131" t="s">
        <v>883</v>
      </c>
      <c r="J141" s="132">
        <v>3000000</v>
      </c>
      <c r="K141" s="120" t="s">
        <v>174</v>
      </c>
      <c r="L141" s="133">
        <v>3000000</v>
      </c>
      <c r="M141" s="123">
        <v>0</v>
      </c>
      <c r="N141" s="123"/>
      <c r="O141" s="123"/>
      <c r="P141" s="123"/>
    </row>
    <row r="142" spans="1:16" ht="27.75" customHeight="1" x14ac:dyDescent="0.2">
      <c r="A142" s="112"/>
      <c r="B142" s="128" t="s">
        <v>329</v>
      </c>
      <c r="C142" s="129"/>
      <c r="D142" s="130"/>
      <c r="E142" s="128" t="s">
        <v>178</v>
      </c>
      <c r="F142" s="129" t="s">
        <v>276</v>
      </c>
      <c r="G142" s="129" t="s">
        <v>881</v>
      </c>
      <c r="H142" s="129" t="s">
        <v>328</v>
      </c>
      <c r="I142" s="131" t="s">
        <v>882</v>
      </c>
      <c r="J142" s="132">
        <v>3000000</v>
      </c>
      <c r="K142" s="120" t="s">
        <v>174</v>
      </c>
      <c r="L142" s="133">
        <v>3000000</v>
      </c>
      <c r="M142" s="123">
        <v>0</v>
      </c>
      <c r="N142" s="123"/>
      <c r="O142" s="123"/>
      <c r="P142" s="123"/>
    </row>
    <row r="143" spans="1:16" ht="18.75" customHeight="1" x14ac:dyDescent="0.2">
      <c r="A143" s="112"/>
      <c r="B143" s="128" t="s">
        <v>326</v>
      </c>
      <c r="C143" s="129"/>
      <c r="D143" s="130"/>
      <c r="E143" s="128" t="s">
        <v>178</v>
      </c>
      <c r="F143" s="129" t="s">
        <v>276</v>
      </c>
      <c r="G143" s="129" t="s">
        <v>881</v>
      </c>
      <c r="H143" s="129" t="s">
        <v>325</v>
      </c>
      <c r="I143" s="131" t="s">
        <v>880</v>
      </c>
      <c r="J143" s="132">
        <v>3000000</v>
      </c>
      <c r="K143" s="120" t="s">
        <v>174</v>
      </c>
      <c r="L143" s="133">
        <v>3000000</v>
      </c>
      <c r="M143" s="123">
        <v>0</v>
      </c>
      <c r="N143" s="123"/>
      <c r="O143" s="123"/>
      <c r="P143" s="123"/>
    </row>
    <row r="144" spans="1:16" ht="43.5" customHeight="1" x14ac:dyDescent="0.2">
      <c r="A144" s="112"/>
      <c r="B144" s="128" t="s">
        <v>376</v>
      </c>
      <c r="C144" s="129"/>
      <c r="D144" s="130"/>
      <c r="E144" s="128" t="s">
        <v>178</v>
      </c>
      <c r="F144" s="129" t="s">
        <v>276</v>
      </c>
      <c r="G144" s="129" t="s">
        <v>371</v>
      </c>
      <c r="H144" s="129" t="s">
        <v>177</v>
      </c>
      <c r="I144" s="131" t="s">
        <v>879</v>
      </c>
      <c r="J144" s="132">
        <v>782020.19</v>
      </c>
      <c r="K144" s="120">
        <v>782020.19</v>
      </c>
      <c r="L144" s="133" t="s">
        <v>174</v>
      </c>
      <c r="M144" s="123">
        <v>0</v>
      </c>
      <c r="N144" s="123"/>
      <c r="O144" s="123"/>
      <c r="P144" s="123"/>
    </row>
    <row r="145" spans="1:16" ht="53.25" customHeight="1" x14ac:dyDescent="0.2">
      <c r="A145" s="112"/>
      <c r="B145" s="128" t="s">
        <v>297</v>
      </c>
      <c r="C145" s="129"/>
      <c r="D145" s="130"/>
      <c r="E145" s="128" t="s">
        <v>178</v>
      </c>
      <c r="F145" s="129" t="s">
        <v>276</v>
      </c>
      <c r="G145" s="129" t="s">
        <v>371</v>
      </c>
      <c r="H145" s="129" t="s">
        <v>220</v>
      </c>
      <c r="I145" s="131" t="s">
        <v>878</v>
      </c>
      <c r="J145" s="132">
        <v>782020.19</v>
      </c>
      <c r="K145" s="120">
        <v>782020.19</v>
      </c>
      <c r="L145" s="133" t="s">
        <v>174</v>
      </c>
      <c r="M145" s="123">
        <v>0</v>
      </c>
      <c r="N145" s="123"/>
      <c r="O145" s="123"/>
      <c r="P145" s="123"/>
    </row>
    <row r="146" spans="1:16" ht="18.75" customHeight="1" x14ac:dyDescent="0.2">
      <c r="A146" s="112"/>
      <c r="B146" s="128" t="s">
        <v>361</v>
      </c>
      <c r="C146" s="129"/>
      <c r="D146" s="130"/>
      <c r="E146" s="128" t="s">
        <v>178</v>
      </c>
      <c r="F146" s="129" t="s">
        <v>276</v>
      </c>
      <c r="G146" s="129" t="s">
        <v>371</v>
      </c>
      <c r="H146" s="129" t="s">
        <v>360</v>
      </c>
      <c r="I146" s="131" t="s">
        <v>877</v>
      </c>
      <c r="J146" s="132">
        <v>782020.19</v>
      </c>
      <c r="K146" s="120">
        <v>782020.19</v>
      </c>
      <c r="L146" s="133" t="s">
        <v>174</v>
      </c>
      <c r="M146" s="123">
        <v>0</v>
      </c>
      <c r="N146" s="123"/>
      <c r="O146" s="123"/>
      <c r="P146" s="123"/>
    </row>
    <row r="147" spans="1:16" ht="16.5" customHeight="1" x14ac:dyDescent="0.2">
      <c r="A147" s="112"/>
      <c r="B147" s="128" t="s">
        <v>358</v>
      </c>
      <c r="C147" s="129"/>
      <c r="D147" s="130"/>
      <c r="E147" s="128" t="s">
        <v>178</v>
      </c>
      <c r="F147" s="129" t="s">
        <v>276</v>
      </c>
      <c r="G147" s="129" t="s">
        <v>371</v>
      </c>
      <c r="H147" s="129" t="s">
        <v>357</v>
      </c>
      <c r="I147" s="131" t="s">
        <v>876</v>
      </c>
      <c r="J147" s="132">
        <v>600629.94999999995</v>
      </c>
      <c r="K147" s="120">
        <v>600629.94999999995</v>
      </c>
      <c r="L147" s="133" t="s">
        <v>174</v>
      </c>
      <c r="M147" s="123">
        <v>0</v>
      </c>
      <c r="N147" s="123"/>
      <c r="O147" s="123"/>
      <c r="P147" s="123"/>
    </row>
    <row r="148" spans="1:16" ht="28.5" customHeight="1" x14ac:dyDescent="0.2">
      <c r="A148" s="112"/>
      <c r="B148" s="128" t="s">
        <v>355</v>
      </c>
      <c r="C148" s="129"/>
      <c r="D148" s="130"/>
      <c r="E148" s="128" t="s">
        <v>178</v>
      </c>
      <c r="F148" s="129" t="s">
        <v>276</v>
      </c>
      <c r="G148" s="129" t="s">
        <v>371</v>
      </c>
      <c r="H148" s="129" t="s">
        <v>352</v>
      </c>
      <c r="I148" s="131" t="s">
        <v>875</v>
      </c>
      <c r="J148" s="132">
        <v>181390.24</v>
      </c>
      <c r="K148" s="120">
        <v>181390.24</v>
      </c>
      <c r="L148" s="133" t="s">
        <v>174</v>
      </c>
      <c r="M148" s="123">
        <v>0</v>
      </c>
      <c r="N148" s="123"/>
      <c r="O148" s="123"/>
      <c r="P148" s="123"/>
    </row>
    <row r="149" spans="1:16" ht="28.5" customHeight="1" x14ac:dyDescent="0.2">
      <c r="A149" s="112"/>
      <c r="B149" s="128" t="s">
        <v>299</v>
      </c>
      <c r="C149" s="129"/>
      <c r="D149" s="130"/>
      <c r="E149" s="128" t="s">
        <v>178</v>
      </c>
      <c r="F149" s="129" t="s">
        <v>276</v>
      </c>
      <c r="G149" s="129" t="s">
        <v>287</v>
      </c>
      <c r="H149" s="129" t="s">
        <v>177</v>
      </c>
      <c r="I149" s="131" t="s">
        <v>874</v>
      </c>
      <c r="J149" s="132">
        <v>896067.05</v>
      </c>
      <c r="K149" s="120">
        <v>896067.05</v>
      </c>
      <c r="L149" s="133" t="s">
        <v>174</v>
      </c>
      <c r="M149" s="123">
        <v>0</v>
      </c>
      <c r="N149" s="123"/>
      <c r="O149" s="123"/>
      <c r="P149" s="123"/>
    </row>
    <row r="150" spans="1:16" ht="50.25" customHeight="1" x14ac:dyDescent="0.2">
      <c r="A150" s="112"/>
      <c r="B150" s="128" t="s">
        <v>297</v>
      </c>
      <c r="C150" s="129"/>
      <c r="D150" s="130"/>
      <c r="E150" s="128" t="s">
        <v>178</v>
      </c>
      <c r="F150" s="129" t="s">
        <v>276</v>
      </c>
      <c r="G150" s="129" t="s">
        <v>287</v>
      </c>
      <c r="H150" s="129" t="s">
        <v>220</v>
      </c>
      <c r="I150" s="131" t="s">
        <v>873</v>
      </c>
      <c r="J150" s="132">
        <v>896067.05</v>
      </c>
      <c r="K150" s="120">
        <v>896067.05</v>
      </c>
      <c r="L150" s="133" t="s">
        <v>174</v>
      </c>
      <c r="M150" s="123">
        <v>0</v>
      </c>
      <c r="N150" s="123"/>
      <c r="O150" s="123"/>
      <c r="P150" s="123"/>
    </row>
    <row r="151" spans="1:16" ht="16.5" customHeight="1" x14ac:dyDescent="0.2">
      <c r="A151" s="112"/>
      <c r="B151" s="128" t="s">
        <v>361</v>
      </c>
      <c r="C151" s="129"/>
      <c r="D151" s="130"/>
      <c r="E151" s="128" t="s">
        <v>178</v>
      </c>
      <c r="F151" s="129" t="s">
        <v>276</v>
      </c>
      <c r="G151" s="129" t="s">
        <v>287</v>
      </c>
      <c r="H151" s="129" t="s">
        <v>360</v>
      </c>
      <c r="I151" s="131" t="s">
        <v>872</v>
      </c>
      <c r="J151" s="132">
        <v>896067.05</v>
      </c>
      <c r="K151" s="120">
        <v>896067.05</v>
      </c>
      <c r="L151" s="133" t="s">
        <v>174</v>
      </c>
      <c r="M151" s="123">
        <v>0</v>
      </c>
      <c r="N151" s="123"/>
      <c r="O151" s="123"/>
      <c r="P151" s="123"/>
    </row>
    <row r="152" spans="1:16" ht="16.5" customHeight="1" x14ac:dyDescent="0.2">
      <c r="A152" s="112"/>
      <c r="B152" s="128" t="s">
        <v>358</v>
      </c>
      <c r="C152" s="129"/>
      <c r="D152" s="130"/>
      <c r="E152" s="128" t="s">
        <v>178</v>
      </c>
      <c r="F152" s="129" t="s">
        <v>276</v>
      </c>
      <c r="G152" s="129" t="s">
        <v>287</v>
      </c>
      <c r="H152" s="129" t="s">
        <v>357</v>
      </c>
      <c r="I152" s="131" t="s">
        <v>871</v>
      </c>
      <c r="J152" s="132">
        <v>692478.4</v>
      </c>
      <c r="K152" s="120">
        <v>692478.4</v>
      </c>
      <c r="L152" s="133" t="s">
        <v>174</v>
      </c>
      <c r="M152" s="123">
        <v>0</v>
      </c>
      <c r="N152" s="123"/>
      <c r="O152" s="123"/>
      <c r="P152" s="123"/>
    </row>
    <row r="153" spans="1:16" ht="30" customHeight="1" x14ac:dyDescent="0.2">
      <c r="A153" s="112"/>
      <c r="B153" s="128" t="s">
        <v>355</v>
      </c>
      <c r="C153" s="129"/>
      <c r="D153" s="130"/>
      <c r="E153" s="128" t="s">
        <v>178</v>
      </c>
      <c r="F153" s="129" t="s">
        <v>276</v>
      </c>
      <c r="G153" s="129" t="s">
        <v>287</v>
      </c>
      <c r="H153" s="129" t="s">
        <v>352</v>
      </c>
      <c r="I153" s="131" t="s">
        <v>870</v>
      </c>
      <c r="J153" s="132">
        <v>203588.65</v>
      </c>
      <c r="K153" s="120">
        <v>203588.65</v>
      </c>
      <c r="L153" s="133" t="s">
        <v>174</v>
      </c>
      <c r="M153" s="123">
        <v>0</v>
      </c>
      <c r="N153" s="123"/>
      <c r="O153" s="123"/>
      <c r="P153" s="123"/>
    </row>
    <row r="154" spans="1:16" ht="21.75" customHeight="1" x14ac:dyDescent="0.2">
      <c r="A154" s="112"/>
      <c r="B154" s="128" t="s">
        <v>869</v>
      </c>
      <c r="C154" s="129"/>
      <c r="D154" s="130"/>
      <c r="E154" s="128" t="s">
        <v>178</v>
      </c>
      <c r="F154" s="129" t="s">
        <v>276</v>
      </c>
      <c r="G154" s="129" t="s">
        <v>865</v>
      </c>
      <c r="H154" s="129" t="s">
        <v>177</v>
      </c>
      <c r="I154" s="131" t="s">
        <v>868</v>
      </c>
      <c r="J154" s="132">
        <v>132543.85</v>
      </c>
      <c r="K154" s="120">
        <v>132543.85</v>
      </c>
      <c r="L154" s="133" t="s">
        <v>174</v>
      </c>
      <c r="M154" s="123">
        <v>0</v>
      </c>
      <c r="N154" s="123"/>
      <c r="O154" s="123"/>
      <c r="P154" s="123"/>
    </row>
    <row r="155" spans="1:16" ht="30.75" customHeight="1" x14ac:dyDescent="0.2">
      <c r="A155" s="112"/>
      <c r="B155" s="128" t="s">
        <v>332</v>
      </c>
      <c r="C155" s="129"/>
      <c r="D155" s="130"/>
      <c r="E155" s="128" t="s">
        <v>178</v>
      </c>
      <c r="F155" s="129" t="s">
        <v>276</v>
      </c>
      <c r="G155" s="129" t="s">
        <v>865</v>
      </c>
      <c r="H155" s="129" t="s">
        <v>331</v>
      </c>
      <c r="I155" s="131" t="s">
        <v>867</v>
      </c>
      <c r="J155" s="132">
        <v>132543.85</v>
      </c>
      <c r="K155" s="120">
        <v>132543.85</v>
      </c>
      <c r="L155" s="133" t="s">
        <v>174</v>
      </c>
      <c r="M155" s="123">
        <v>0</v>
      </c>
      <c r="N155" s="123"/>
      <c r="O155" s="123"/>
      <c r="P155" s="123"/>
    </row>
    <row r="156" spans="1:16" ht="30" customHeight="1" x14ac:dyDescent="0.2">
      <c r="A156" s="112"/>
      <c r="B156" s="128" t="s">
        <v>329</v>
      </c>
      <c r="C156" s="129"/>
      <c r="D156" s="130"/>
      <c r="E156" s="128" t="s">
        <v>178</v>
      </c>
      <c r="F156" s="129" t="s">
        <v>276</v>
      </c>
      <c r="G156" s="129" t="s">
        <v>865</v>
      </c>
      <c r="H156" s="129" t="s">
        <v>328</v>
      </c>
      <c r="I156" s="131" t="s">
        <v>866</v>
      </c>
      <c r="J156" s="132">
        <v>132543.85</v>
      </c>
      <c r="K156" s="120">
        <v>132543.85</v>
      </c>
      <c r="L156" s="133" t="s">
        <v>174</v>
      </c>
      <c r="M156" s="123">
        <v>0</v>
      </c>
      <c r="N156" s="123"/>
      <c r="O156" s="123"/>
      <c r="P156" s="123"/>
    </row>
    <row r="157" spans="1:16" ht="16.5" customHeight="1" x14ac:dyDescent="0.2">
      <c r="A157" s="112"/>
      <c r="B157" s="128" t="s">
        <v>326</v>
      </c>
      <c r="C157" s="129"/>
      <c r="D157" s="130"/>
      <c r="E157" s="128" t="s">
        <v>178</v>
      </c>
      <c r="F157" s="129" t="s">
        <v>276</v>
      </c>
      <c r="G157" s="129" t="s">
        <v>865</v>
      </c>
      <c r="H157" s="129" t="s">
        <v>325</v>
      </c>
      <c r="I157" s="131" t="s">
        <v>864</v>
      </c>
      <c r="J157" s="132">
        <v>132543.85</v>
      </c>
      <c r="K157" s="120">
        <v>132543.85</v>
      </c>
      <c r="L157" s="133" t="s">
        <v>174</v>
      </c>
      <c r="M157" s="123">
        <v>0</v>
      </c>
      <c r="N157" s="123"/>
      <c r="O157" s="123"/>
      <c r="P157" s="123"/>
    </row>
    <row r="158" spans="1:16" ht="32.25" customHeight="1" x14ac:dyDescent="0.2">
      <c r="A158" s="112"/>
      <c r="B158" s="128" t="s">
        <v>863</v>
      </c>
      <c r="C158" s="129"/>
      <c r="D158" s="130"/>
      <c r="E158" s="128" t="s">
        <v>178</v>
      </c>
      <c r="F158" s="129" t="s">
        <v>276</v>
      </c>
      <c r="G158" s="129" t="s">
        <v>859</v>
      </c>
      <c r="H158" s="129" t="s">
        <v>177</v>
      </c>
      <c r="I158" s="131" t="s">
        <v>862</v>
      </c>
      <c r="J158" s="132">
        <v>21682.17</v>
      </c>
      <c r="K158" s="120">
        <v>21682.17</v>
      </c>
      <c r="L158" s="133" t="s">
        <v>174</v>
      </c>
      <c r="M158" s="123">
        <v>0</v>
      </c>
      <c r="N158" s="123"/>
      <c r="O158" s="123"/>
      <c r="P158" s="123"/>
    </row>
    <row r="159" spans="1:16" ht="29.25" customHeight="1" x14ac:dyDescent="0.2">
      <c r="A159" s="112"/>
      <c r="B159" s="128" t="s">
        <v>332</v>
      </c>
      <c r="C159" s="129"/>
      <c r="D159" s="130"/>
      <c r="E159" s="128" t="s">
        <v>178</v>
      </c>
      <c r="F159" s="129" t="s">
        <v>276</v>
      </c>
      <c r="G159" s="129" t="s">
        <v>859</v>
      </c>
      <c r="H159" s="129" t="s">
        <v>331</v>
      </c>
      <c r="I159" s="131" t="s">
        <v>861</v>
      </c>
      <c r="J159" s="132">
        <v>21682.17</v>
      </c>
      <c r="K159" s="120">
        <v>21682.17</v>
      </c>
      <c r="L159" s="133" t="s">
        <v>174</v>
      </c>
      <c r="M159" s="123">
        <v>0</v>
      </c>
      <c r="N159" s="123"/>
      <c r="O159" s="123"/>
      <c r="P159" s="123"/>
    </row>
    <row r="160" spans="1:16" ht="27" customHeight="1" x14ac:dyDescent="0.2">
      <c r="A160" s="112"/>
      <c r="B160" s="128" t="s">
        <v>329</v>
      </c>
      <c r="C160" s="129"/>
      <c r="D160" s="130"/>
      <c r="E160" s="128" t="s">
        <v>178</v>
      </c>
      <c r="F160" s="129" t="s">
        <v>276</v>
      </c>
      <c r="G160" s="129" t="s">
        <v>859</v>
      </c>
      <c r="H160" s="129" t="s">
        <v>328</v>
      </c>
      <c r="I160" s="131" t="s">
        <v>860</v>
      </c>
      <c r="J160" s="132">
        <v>21682.17</v>
      </c>
      <c r="K160" s="120">
        <v>21682.17</v>
      </c>
      <c r="L160" s="133" t="s">
        <v>174</v>
      </c>
      <c r="M160" s="123">
        <v>0</v>
      </c>
      <c r="N160" s="123"/>
      <c r="O160" s="123"/>
      <c r="P160" s="123"/>
    </row>
    <row r="161" spans="1:16" ht="20.25" customHeight="1" x14ac:dyDescent="0.2">
      <c r="A161" s="112"/>
      <c r="B161" s="128" t="s">
        <v>326</v>
      </c>
      <c r="C161" s="129"/>
      <c r="D161" s="130"/>
      <c r="E161" s="128" t="s">
        <v>178</v>
      </c>
      <c r="F161" s="129" t="s">
        <v>276</v>
      </c>
      <c r="G161" s="129" t="s">
        <v>859</v>
      </c>
      <c r="H161" s="129" t="s">
        <v>325</v>
      </c>
      <c r="I161" s="131" t="s">
        <v>858</v>
      </c>
      <c r="J161" s="132">
        <v>21682.17</v>
      </c>
      <c r="K161" s="120">
        <v>21682.17</v>
      </c>
      <c r="L161" s="133" t="s">
        <v>174</v>
      </c>
      <c r="M161" s="123">
        <v>0</v>
      </c>
      <c r="N161" s="123"/>
      <c r="O161" s="123"/>
      <c r="P161" s="123"/>
    </row>
    <row r="162" spans="1:16" ht="16.5" customHeight="1" x14ac:dyDescent="0.2">
      <c r="A162" s="112"/>
      <c r="B162" s="128" t="s">
        <v>857</v>
      </c>
      <c r="C162" s="129"/>
      <c r="D162" s="130"/>
      <c r="E162" s="128" t="s">
        <v>178</v>
      </c>
      <c r="F162" s="129" t="s">
        <v>856</v>
      </c>
      <c r="G162" s="129" t="s">
        <v>177</v>
      </c>
      <c r="H162" s="129" t="s">
        <v>177</v>
      </c>
      <c r="I162" s="131" t="s">
        <v>855</v>
      </c>
      <c r="J162" s="132">
        <v>1167794.51</v>
      </c>
      <c r="K162" s="120">
        <v>1148928.98</v>
      </c>
      <c r="L162" s="133">
        <v>18865.53</v>
      </c>
      <c r="M162" s="123">
        <v>0</v>
      </c>
      <c r="N162" s="123"/>
      <c r="O162" s="123"/>
      <c r="P162" s="123"/>
    </row>
    <row r="163" spans="1:16" ht="18" customHeight="1" x14ac:dyDescent="0.2">
      <c r="A163" s="112"/>
      <c r="B163" s="128" t="s">
        <v>854</v>
      </c>
      <c r="C163" s="129"/>
      <c r="D163" s="130"/>
      <c r="E163" s="128" t="s">
        <v>178</v>
      </c>
      <c r="F163" s="129" t="s">
        <v>842</v>
      </c>
      <c r="G163" s="129" t="s">
        <v>177</v>
      </c>
      <c r="H163" s="129" t="s">
        <v>177</v>
      </c>
      <c r="I163" s="131" t="s">
        <v>853</v>
      </c>
      <c r="J163" s="132">
        <v>1167794.51</v>
      </c>
      <c r="K163" s="120">
        <v>1148928.98</v>
      </c>
      <c r="L163" s="133">
        <v>18865.53</v>
      </c>
      <c r="M163" s="123">
        <v>0</v>
      </c>
      <c r="N163" s="123"/>
      <c r="O163" s="123"/>
      <c r="P163" s="123"/>
    </row>
    <row r="164" spans="1:16" ht="16.5" customHeight="1" x14ac:dyDescent="0.2">
      <c r="A164" s="112"/>
      <c r="B164" s="128" t="s">
        <v>267</v>
      </c>
      <c r="C164" s="129"/>
      <c r="D164" s="130"/>
      <c r="E164" s="128" t="s">
        <v>178</v>
      </c>
      <c r="F164" s="129" t="s">
        <v>842</v>
      </c>
      <c r="G164" s="129" t="s">
        <v>266</v>
      </c>
      <c r="H164" s="129" t="s">
        <v>177</v>
      </c>
      <c r="I164" s="131" t="s">
        <v>852</v>
      </c>
      <c r="J164" s="132">
        <v>1167794.51</v>
      </c>
      <c r="K164" s="120">
        <v>1148928.98</v>
      </c>
      <c r="L164" s="133">
        <v>18865.53</v>
      </c>
      <c r="M164" s="123">
        <v>0</v>
      </c>
      <c r="N164" s="123"/>
      <c r="O164" s="123"/>
      <c r="P164" s="123"/>
    </row>
    <row r="165" spans="1:16" ht="53.25" customHeight="1" x14ac:dyDescent="0.2">
      <c r="A165" s="112"/>
      <c r="B165" s="128" t="s">
        <v>851</v>
      </c>
      <c r="C165" s="129"/>
      <c r="D165" s="130"/>
      <c r="E165" s="128" t="s">
        <v>178</v>
      </c>
      <c r="F165" s="129" t="s">
        <v>842</v>
      </c>
      <c r="G165" s="129" t="s">
        <v>841</v>
      </c>
      <c r="H165" s="129" t="s">
        <v>177</v>
      </c>
      <c r="I165" s="131" t="s">
        <v>850</v>
      </c>
      <c r="J165" s="132">
        <v>1167794.51</v>
      </c>
      <c r="K165" s="120">
        <v>1148928.98</v>
      </c>
      <c r="L165" s="133">
        <v>18865.53</v>
      </c>
      <c r="M165" s="123">
        <v>0</v>
      </c>
      <c r="N165" s="123"/>
      <c r="O165" s="123"/>
      <c r="P165" s="123"/>
    </row>
    <row r="166" spans="1:16" ht="52.5" customHeight="1" x14ac:dyDescent="0.2">
      <c r="A166" s="112"/>
      <c r="B166" s="128" t="s">
        <v>297</v>
      </c>
      <c r="C166" s="129"/>
      <c r="D166" s="130"/>
      <c r="E166" s="128" t="s">
        <v>178</v>
      </c>
      <c r="F166" s="129" t="s">
        <v>842</v>
      </c>
      <c r="G166" s="129" t="s">
        <v>841</v>
      </c>
      <c r="H166" s="129" t="s">
        <v>220</v>
      </c>
      <c r="I166" s="131" t="s">
        <v>849</v>
      </c>
      <c r="J166" s="132">
        <v>1119011.75</v>
      </c>
      <c r="K166" s="120">
        <v>1100146.22</v>
      </c>
      <c r="L166" s="133">
        <v>18865.53</v>
      </c>
      <c r="M166" s="123">
        <v>0</v>
      </c>
      <c r="N166" s="123"/>
      <c r="O166" s="123"/>
      <c r="P166" s="123"/>
    </row>
    <row r="167" spans="1:16" ht="28.5" customHeight="1" x14ac:dyDescent="0.2">
      <c r="A167" s="112"/>
      <c r="B167" s="128" t="s">
        <v>295</v>
      </c>
      <c r="C167" s="129"/>
      <c r="D167" s="130"/>
      <c r="E167" s="128" t="s">
        <v>178</v>
      </c>
      <c r="F167" s="129" t="s">
        <v>842</v>
      </c>
      <c r="G167" s="129" t="s">
        <v>841</v>
      </c>
      <c r="H167" s="129" t="s">
        <v>294</v>
      </c>
      <c r="I167" s="131" t="s">
        <v>848</v>
      </c>
      <c r="J167" s="132">
        <v>1119011.75</v>
      </c>
      <c r="K167" s="120">
        <v>1100146.22</v>
      </c>
      <c r="L167" s="133">
        <v>18865.53</v>
      </c>
      <c r="M167" s="123">
        <v>0</v>
      </c>
      <c r="N167" s="123"/>
      <c r="O167" s="123"/>
      <c r="P167" s="123"/>
    </row>
    <row r="168" spans="1:16" ht="21.75" customHeight="1" x14ac:dyDescent="0.2">
      <c r="A168" s="112"/>
      <c r="B168" s="128" t="s">
        <v>292</v>
      </c>
      <c r="C168" s="129"/>
      <c r="D168" s="130"/>
      <c r="E168" s="128" t="s">
        <v>178</v>
      </c>
      <c r="F168" s="129" t="s">
        <v>842</v>
      </c>
      <c r="G168" s="129" t="s">
        <v>841</v>
      </c>
      <c r="H168" s="129" t="s">
        <v>291</v>
      </c>
      <c r="I168" s="131" t="s">
        <v>847</v>
      </c>
      <c r="J168" s="132">
        <v>648960.23</v>
      </c>
      <c r="K168" s="120">
        <v>648960.23</v>
      </c>
      <c r="L168" s="133" t="s">
        <v>174</v>
      </c>
      <c r="M168" s="123">
        <v>0</v>
      </c>
      <c r="N168" s="123"/>
      <c r="O168" s="123"/>
      <c r="P168" s="123"/>
    </row>
    <row r="169" spans="1:16" ht="32.25" customHeight="1" x14ac:dyDescent="0.2">
      <c r="A169" s="112"/>
      <c r="B169" s="128" t="s">
        <v>336</v>
      </c>
      <c r="C169" s="129"/>
      <c r="D169" s="130"/>
      <c r="E169" s="128" t="s">
        <v>178</v>
      </c>
      <c r="F169" s="129" t="s">
        <v>842</v>
      </c>
      <c r="G169" s="129" t="s">
        <v>841</v>
      </c>
      <c r="H169" s="129" t="s">
        <v>335</v>
      </c>
      <c r="I169" s="131" t="s">
        <v>846</v>
      </c>
      <c r="J169" s="132">
        <v>274065.53000000003</v>
      </c>
      <c r="K169" s="120">
        <v>255200</v>
      </c>
      <c r="L169" s="133">
        <v>18865.53</v>
      </c>
      <c r="M169" s="123">
        <v>0</v>
      </c>
      <c r="N169" s="123"/>
      <c r="O169" s="123"/>
      <c r="P169" s="123"/>
    </row>
    <row r="170" spans="1:16" ht="45" customHeight="1" x14ac:dyDescent="0.2">
      <c r="A170" s="112"/>
      <c r="B170" s="128" t="s">
        <v>289</v>
      </c>
      <c r="C170" s="129"/>
      <c r="D170" s="130"/>
      <c r="E170" s="128" t="s">
        <v>178</v>
      </c>
      <c r="F170" s="129" t="s">
        <v>842</v>
      </c>
      <c r="G170" s="129" t="s">
        <v>841</v>
      </c>
      <c r="H170" s="129" t="s">
        <v>286</v>
      </c>
      <c r="I170" s="131" t="s">
        <v>845</v>
      </c>
      <c r="J170" s="132">
        <v>195985.99</v>
      </c>
      <c r="K170" s="120">
        <v>195985.99</v>
      </c>
      <c r="L170" s="133" t="s">
        <v>174</v>
      </c>
      <c r="M170" s="123">
        <v>0</v>
      </c>
      <c r="N170" s="123"/>
      <c r="O170" s="123"/>
      <c r="P170" s="123"/>
    </row>
    <row r="171" spans="1:16" ht="32.25" customHeight="1" x14ac:dyDescent="0.2">
      <c r="A171" s="112"/>
      <c r="B171" s="128" t="s">
        <v>332</v>
      </c>
      <c r="C171" s="129"/>
      <c r="D171" s="130"/>
      <c r="E171" s="128" t="s">
        <v>178</v>
      </c>
      <c r="F171" s="129" t="s">
        <v>842</v>
      </c>
      <c r="G171" s="129" t="s">
        <v>841</v>
      </c>
      <c r="H171" s="129" t="s">
        <v>331</v>
      </c>
      <c r="I171" s="131" t="s">
        <v>844</v>
      </c>
      <c r="J171" s="132">
        <v>48782.76</v>
      </c>
      <c r="K171" s="120">
        <v>48782.76</v>
      </c>
      <c r="L171" s="133" t="s">
        <v>174</v>
      </c>
      <c r="M171" s="123">
        <v>0</v>
      </c>
      <c r="N171" s="123"/>
      <c r="O171" s="123"/>
      <c r="P171" s="123"/>
    </row>
    <row r="172" spans="1:16" ht="33.75" customHeight="1" x14ac:dyDescent="0.2">
      <c r="A172" s="112"/>
      <c r="B172" s="128" t="s">
        <v>329</v>
      </c>
      <c r="C172" s="129"/>
      <c r="D172" s="130"/>
      <c r="E172" s="128" t="s">
        <v>178</v>
      </c>
      <c r="F172" s="129" t="s">
        <v>842</v>
      </c>
      <c r="G172" s="129" t="s">
        <v>841</v>
      </c>
      <c r="H172" s="129" t="s">
        <v>328</v>
      </c>
      <c r="I172" s="131" t="s">
        <v>843</v>
      </c>
      <c r="J172" s="132">
        <v>48782.76</v>
      </c>
      <c r="K172" s="120">
        <v>48782.76</v>
      </c>
      <c r="L172" s="133" t="s">
        <v>174</v>
      </c>
      <c r="M172" s="123">
        <v>0</v>
      </c>
      <c r="N172" s="123"/>
      <c r="O172" s="123"/>
      <c r="P172" s="123"/>
    </row>
    <row r="173" spans="1:16" ht="18.75" customHeight="1" x14ac:dyDescent="0.2">
      <c r="A173" s="112"/>
      <c r="B173" s="128" t="s">
        <v>326</v>
      </c>
      <c r="C173" s="129"/>
      <c r="D173" s="130"/>
      <c r="E173" s="128" t="s">
        <v>178</v>
      </c>
      <c r="F173" s="129" t="s">
        <v>842</v>
      </c>
      <c r="G173" s="129" t="s">
        <v>841</v>
      </c>
      <c r="H173" s="129" t="s">
        <v>325</v>
      </c>
      <c r="I173" s="131" t="s">
        <v>840</v>
      </c>
      <c r="J173" s="132">
        <v>48782.76</v>
      </c>
      <c r="K173" s="120">
        <v>48782.76</v>
      </c>
      <c r="L173" s="133" t="s">
        <v>174</v>
      </c>
      <c r="M173" s="123">
        <v>0</v>
      </c>
      <c r="N173" s="123"/>
      <c r="O173" s="123"/>
      <c r="P173" s="123"/>
    </row>
    <row r="174" spans="1:16" ht="30.75" customHeight="1" x14ac:dyDescent="0.2">
      <c r="A174" s="112"/>
      <c r="B174" s="128" t="s">
        <v>839</v>
      </c>
      <c r="C174" s="129"/>
      <c r="D174" s="130"/>
      <c r="E174" s="128" t="s">
        <v>178</v>
      </c>
      <c r="F174" s="129" t="s">
        <v>838</v>
      </c>
      <c r="G174" s="129" t="s">
        <v>177</v>
      </c>
      <c r="H174" s="129" t="s">
        <v>177</v>
      </c>
      <c r="I174" s="131" t="s">
        <v>837</v>
      </c>
      <c r="J174" s="132">
        <v>4235347.3600000003</v>
      </c>
      <c r="K174" s="120">
        <v>4235347.3600000003</v>
      </c>
      <c r="L174" s="133" t="s">
        <v>174</v>
      </c>
      <c r="M174" s="123">
        <v>0</v>
      </c>
      <c r="N174" s="123"/>
      <c r="O174" s="123"/>
      <c r="P174" s="123"/>
    </row>
    <row r="175" spans="1:16" ht="20.25" customHeight="1" x14ac:dyDescent="0.2">
      <c r="A175" s="112"/>
      <c r="B175" s="128" t="s">
        <v>836</v>
      </c>
      <c r="C175" s="129"/>
      <c r="D175" s="130"/>
      <c r="E175" s="128" t="s">
        <v>178</v>
      </c>
      <c r="F175" s="129" t="s">
        <v>783</v>
      </c>
      <c r="G175" s="129" t="s">
        <v>177</v>
      </c>
      <c r="H175" s="129" t="s">
        <v>177</v>
      </c>
      <c r="I175" s="131" t="s">
        <v>835</v>
      </c>
      <c r="J175" s="132">
        <v>4235347.3600000003</v>
      </c>
      <c r="K175" s="120">
        <v>4235347.3600000003</v>
      </c>
      <c r="L175" s="133" t="s">
        <v>174</v>
      </c>
      <c r="M175" s="123">
        <v>0</v>
      </c>
      <c r="N175" s="123"/>
      <c r="O175" s="123"/>
      <c r="P175" s="123"/>
    </row>
    <row r="176" spans="1:16" ht="30" customHeight="1" x14ac:dyDescent="0.2">
      <c r="A176" s="112"/>
      <c r="B176" s="128" t="s">
        <v>834</v>
      </c>
      <c r="C176" s="129"/>
      <c r="D176" s="130"/>
      <c r="E176" s="128" t="s">
        <v>178</v>
      </c>
      <c r="F176" s="129" t="s">
        <v>783</v>
      </c>
      <c r="G176" s="129" t="s">
        <v>833</v>
      </c>
      <c r="H176" s="129" t="s">
        <v>177</v>
      </c>
      <c r="I176" s="131" t="s">
        <v>832</v>
      </c>
      <c r="J176" s="132">
        <v>4235347.3600000003</v>
      </c>
      <c r="K176" s="120">
        <v>4235347.3600000003</v>
      </c>
      <c r="L176" s="133" t="s">
        <v>174</v>
      </c>
      <c r="M176" s="123">
        <v>0</v>
      </c>
      <c r="N176" s="123"/>
      <c r="O176" s="123"/>
      <c r="P176" s="123"/>
    </row>
    <row r="177" spans="1:16" ht="33" customHeight="1" x14ac:dyDescent="0.2">
      <c r="A177" s="112"/>
      <c r="B177" s="128" t="s">
        <v>831</v>
      </c>
      <c r="C177" s="129"/>
      <c r="D177" s="130"/>
      <c r="E177" s="128" t="s">
        <v>178</v>
      </c>
      <c r="F177" s="129" t="s">
        <v>783</v>
      </c>
      <c r="G177" s="129" t="s">
        <v>827</v>
      </c>
      <c r="H177" s="129" t="s">
        <v>177</v>
      </c>
      <c r="I177" s="131" t="s">
        <v>830</v>
      </c>
      <c r="J177" s="132">
        <v>140880</v>
      </c>
      <c r="K177" s="120">
        <v>140880</v>
      </c>
      <c r="L177" s="133" t="s">
        <v>174</v>
      </c>
      <c r="M177" s="123">
        <v>0</v>
      </c>
      <c r="N177" s="123"/>
      <c r="O177" s="123"/>
      <c r="P177" s="123"/>
    </row>
    <row r="178" spans="1:16" ht="30.75" customHeight="1" x14ac:dyDescent="0.2">
      <c r="A178" s="112"/>
      <c r="B178" s="128" t="s">
        <v>332</v>
      </c>
      <c r="C178" s="129"/>
      <c r="D178" s="130"/>
      <c r="E178" s="128" t="s">
        <v>178</v>
      </c>
      <c r="F178" s="129" t="s">
        <v>783</v>
      </c>
      <c r="G178" s="129" t="s">
        <v>827</v>
      </c>
      <c r="H178" s="129" t="s">
        <v>331</v>
      </c>
      <c r="I178" s="131" t="s">
        <v>829</v>
      </c>
      <c r="J178" s="132">
        <v>140880</v>
      </c>
      <c r="K178" s="120">
        <v>140880</v>
      </c>
      <c r="L178" s="133" t="s">
        <v>174</v>
      </c>
      <c r="M178" s="123">
        <v>0</v>
      </c>
      <c r="N178" s="123"/>
      <c r="O178" s="123"/>
      <c r="P178" s="123"/>
    </row>
    <row r="179" spans="1:16" ht="29.25" customHeight="1" x14ac:dyDescent="0.2">
      <c r="A179" s="112"/>
      <c r="B179" s="128" t="s">
        <v>329</v>
      </c>
      <c r="C179" s="129"/>
      <c r="D179" s="130"/>
      <c r="E179" s="128" t="s">
        <v>178</v>
      </c>
      <c r="F179" s="129" t="s">
        <v>783</v>
      </c>
      <c r="G179" s="129" t="s">
        <v>827</v>
      </c>
      <c r="H179" s="129" t="s">
        <v>328</v>
      </c>
      <c r="I179" s="131" t="s">
        <v>828</v>
      </c>
      <c r="J179" s="132">
        <v>140880</v>
      </c>
      <c r="K179" s="120">
        <v>140880</v>
      </c>
      <c r="L179" s="133" t="s">
        <v>174</v>
      </c>
      <c r="M179" s="123">
        <v>0</v>
      </c>
      <c r="N179" s="123"/>
      <c r="O179" s="123"/>
      <c r="P179" s="123"/>
    </row>
    <row r="180" spans="1:16" ht="18" customHeight="1" x14ac:dyDescent="0.2">
      <c r="A180" s="112"/>
      <c r="B180" s="128" t="s">
        <v>326</v>
      </c>
      <c r="C180" s="129"/>
      <c r="D180" s="130"/>
      <c r="E180" s="128" t="s">
        <v>178</v>
      </c>
      <c r="F180" s="129" t="s">
        <v>783</v>
      </c>
      <c r="G180" s="129" t="s">
        <v>827</v>
      </c>
      <c r="H180" s="129" t="s">
        <v>325</v>
      </c>
      <c r="I180" s="131" t="s">
        <v>826</v>
      </c>
      <c r="J180" s="132">
        <v>140880</v>
      </c>
      <c r="K180" s="120">
        <v>140880</v>
      </c>
      <c r="L180" s="133" t="s">
        <v>174</v>
      </c>
      <c r="M180" s="123">
        <v>0</v>
      </c>
      <c r="N180" s="123"/>
      <c r="O180" s="123"/>
      <c r="P180" s="123"/>
    </row>
    <row r="181" spans="1:16" ht="41.25" customHeight="1" x14ac:dyDescent="0.2">
      <c r="A181" s="112"/>
      <c r="B181" s="128" t="s">
        <v>825</v>
      </c>
      <c r="C181" s="129"/>
      <c r="D181" s="130"/>
      <c r="E181" s="128" t="s">
        <v>178</v>
      </c>
      <c r="F181" s="129" t="s">
        <v>783</v>
      </c>
      <c r="G181" s="129" t="s">
        <v>821</v>
      </c>
      <c r="H181" s="129" t="s">
        <v>177</v>
      </c>
      <c r="I181" s="131" t="s">
        <v>824</v>
      </c>
      <c r="J181" s="132">
        <v>1079222.8</v>
      </c>
      <c r="K181" s="120">
        <v>1079222.8</v>
      </c>
      <c r="L181" s="133" t="s">
        <v>174</v>
      </c>
      <c r="M181" s="123">
        <v>0</v>
      </c>
      <c r="N181" s="123"/>
      <c r="O181" s="123"/>
      <c r="P181" s="123"/>
    </row>
    <row r="182" spans="1:16" ht="31.5" customHeight="1" x14ac:dyDescent="0.2">
      <c r="A182" s="112"/>
      <c r="B182" s="128" t="s">
        <v>332</v>
      </c>
      <c r="C182" s="129"/>
      <c r="D182" s="130"/>
      <c r="E182" s="128" t="s">
        <v>178</v>
      </c>
      <c r="F182" s="129" t="s">
        <v>783</v>
      </c>
      <c r="G182" s="129" t="s">
        <v>821</v>
      </c>
      <c r="H182" s="129" t="s">
        <v>331</v>
      </c>
      <c r="I182" s="131" t="s">
        <v>823</v>
      </c>
      <c r="J182" s="132">
        <v>1079222.8</v>
      </c>
      <c r="K182" s="120">
        <v>1079222.8</v>
      </c>
      <c r="L182" s="133" t="s">
        <v>174</v>
      </c>
      <c r="M182" s="123">
        <v>0</v>
      </c>
      <c r="N182" s="123"/>
      <c r="O182" s="123"/>
      <c r="P182" s="123"/>
    </row>
    <row r="183" spans="1:16" ht="29.25" customHeight="1" x14ac:dyDescent="0.2">
      <c r="A183" s="112"/>
      <c r="B183" s="128" t="s">
        <v>329</v>
      </c>
      <c r="C183" s="129"/>
      <c r="D183" s="130"/>
      <c r="E183" s="128" t="s">
        <v>178</v>
      </c>
      <c r="F183" s="129" t="s">
        <v>783</v>
      </c>
      <c r="G183" s="129" t="s">
        <v>821</v>
      </c>
      <c r="H183" s="129" t="s">
        <v>328</v>
      </c>
      <c r="I183" s="131" t="s">
        <v>822</v>
      </c>
      <c r="J183" s="132">
        <v>1079222.8</v>
      </c>
      <c r="K183" s="120">
        <v>1079222.8</v>
      </c>
      <c r="L183" s="133" t="s">
        <v>174</v>
      </c>
      <c r="M183" s="123">
        <v>0</v>
      </c>
      <c r="N183" s="123"/>
      <c r="O183" s="123"/>
      <c r="P183" s="123"/>
    </row>
    <row r="184" spans="1:16" ht="18.75" customHeight="1" x14ac:dyDescent="0.2">
      <c r="A184" s="112"/>
      <c r="B184" s="128" t="s">
        <v>326</v>
      </c>
      <c r="C184" s="129"/>
      <c r="D184" s="130"/>
      <c r="E184" s="128" t="s">
        <v>178</v>
      </c>
      <c r="F184" s="129" t="s">
        <v>783</v>
      </c>
      <c r="G184" s="129" t="s">
        <v>821</v>
      </c>
      <c r="H184" s="129" t="s">
        <v>325</v>
      </c>
      <c r="I184" s="131" t="s">
        <v>820</v>
      </c>
      <c r="J184" s="132">
        <v>1079222.8</v>
      </c>
      <c r="K184" s="120">
        <v>1079222.8</v>
      </c>
      <c r="L184" s="133" t="s">
        <v>174</v>
      </c>
      <c r="M184" s="123">
        <v>0</v>
      </c>
      <c r="N184" s="123"/>
      <c r="O184" s="123"/>
      <c r="P184" s="123"/>
    </row>
    <row r="185" spans="1:16" ht="18" customHeight="1" x14ac:dyDescent="0.2">
      <c r="A185" s="112"/>
      <c r="B185" s="128" t="s">
        <v>819</v>
      </c>
      <c r="C185" s="129"/>
      <c r="D185" s="130"/>
      <c r="E185" s="128" t="s">
        <v>178</v>
      </c>
      <c r="F185" s="129" t="s">
        <v>783</v>
      </c>
      <c r="G185" s="129" t="s">
        <v>815</v>
      </c>
      <c r="H185" s="129" t="s">
        <v>177</v>
      </c>
      <c r="I185" s="131" t="s">
        <v>818</v>
      </c>
      <c r="J185" s="132">
        <v>30120.5</v>
      </c>
      <c r="K185" s="120">
        <v>30120.5</v>
      </c>
      <c r="L185" s="133" t="s">
        <v>174</v>
      </c>
      <c r="M185" s="123">
        <v>0</v>
      </c>
      <c r="N185" s="123"/>
      <c r="O185" s="123"/>
      <c r="P185" s="123"/>
    </row>
    <row r="186" spans="1:16" ht="29.25" customHeight="1" x14ac:dyDescent="0.2">
      <c r="A186" s="112"/>
      <c r="B186" s="128" t="s">
        <v>332</v>
      </c>
      <c r="C186" s="129"/>
      <c r="D186" s="130"/>
      <c r="E186" s="128" t="s">
        <v>178</v>
      </c>
      <c r="F186" s="129" t="s">
        <v>783</v>
      </c>
      <c r="G186" s="129" t="s">
        <v>815</v>
      </c>
      <c r="H186" s="129" t="s">
        <v>331</v>
      </c>
      <c r="I186" s="131" t="s">
        <v>817</v>
      </c>
      <c r="J186" s="132">
        <v>30120.5</v>
      </c>
      <c r="K186" s="120">
        <v>30120.5</v>
      </c>
      <c r="L186" s="133" t="s">
        <v>174</v>
      </c>
      <c r="M186" s="123">
        <v>0</v>
      </c>
      <c r="N186" s="123"/>
      <c r="O186" s="123"/>
      <c r="P186" s="123"/>
    </row>
    <row r="187" spans="1:16" ht="27.75" customHeight="1" x14ac:dyDescent="0.2">
      <c r="A187" s="112"/>
      <c r="B187" s="128" t="s">
        <v>329</v>
      </c>
      <c r="C187" s="129"/>
      <c r="D187" s="130"/>
      <c r="E187" s="128" t="s">
        <v>178</v>
      </c>
      <c r="F187" s="129" t="s">
        <v>783</v>
      </c>
      <c r="G187" s="129" t="s">
        <v>815</v>
      </c>
      <c r="H187" s="129" t="s">
        <v>328</v>
      </c>
      <c r="I187" s="131" t="s">
        <v>816</v>
      </c>
      <c r="J187" s="132">
        <v>30120.5</v>
      </c>
      <c r="K187" s="120">
        <v>30120.5</v>
      </c>
      <c r="L187" s="133" t="s">
        <v>174</v>
      </c>
      <c r="M187" s="123">
        <v>0</v>
      </c>
      <c r="N187" s="123"/>
      <c r="O187" s="123"/>
      <c r="P187" s="123"/>
    </row>
    <row r="188" spans="1:16" ht="18.75" customHeight="1" x14ac:dyDescent="0.2">
      <c r="A188" s="112"/>
      <c r="B188" s="128" t="s">
        <v>326</v>
      </c>
      <c r="C188" s="129"/>
      <c r="D188" s="130"/>
      <c r="E188" s="128" t="s">
        <v>178</v>
      </c>
      <c r="F188" s="129" t="s">
        <v>783</v>
      </c>
      <c r="G188" s="129" t="s">
        <v>815</v>
      </c>
      <c r="H188" s="129" t="s">
        <v>325</v>
      </c>
      <c r="I188" s="131" t="s">
        <v>814</v>
      </c>
      <c r="J188" s="132">
        <v>30120.5</v>
      </c>
      <c r="K188" s="120">
        <v>30120.5</v>
      </c>
      <c r="L188" s="133" t="s">
        <v>174</v>
      </c>
      <c r="M188" s="123">
        <v>0</v>
      </c>
      <c r="N188" s="123"/>
      <c r="O188" s="123"/>
      <c r="P188" s="123"/>
    </row>
    <row r="189" spans="1:16" ht="42.75" customHeight="1" x14ac:dyDescent="0.2">
      <c r="A189" s="112"/>
      <c r="B189" s="128" t="s">
        <v>813</v>
      </c>
      <c r="C189" s="129"/>
      <c r="D189" s="130"/>
      <c r="E189" s="128" t="s">
        <v>178</v>
      </c>
      <c r="F189" s="129" t="s">
        <v>783</v>
      </c>
      <c r="G189" s="129" t="s">
        <v>808</v>
      </c>
      <c r="H189" s="129" t="s">
        <v>177</v>
      </c>
      <c r="I189" s="131" t="s">
        <v>812</v>
      </c>
      <c r="J189" s="132">
        <v>673648</v>
      </c>
      <c r="K189" s="120">
        <v>673648</v>
      </c>
      <c r="L189" s="133" t="s">
        <v>174</v>
      </c>
      <c r="M189" s="123">
        <v>0</v>
      </c>
      <c r="N189" s="123"/>
      <c r="O189" s="123"/>
      <c r="P189" s="123"/>
    </row>
    <row r="190" spans="1:16" ht="49.5" customHeight="1" x14ac:dyDescent="0.2">
      <c r="A190" s="112"/>
      <c r="B190" s="128" t="s">
        <v>297</v>
      </c>
      <c r="C190" s="129"/>
      <c r="D190" s="130"/>
      <c r="E190" s="128" t="s">
        <v>178</v>
      </c>
      <c r="F190" s="129" t="s">
        <v>783</v>
      </c>
      <c r="G190" s="129" t="s">
        <v>808</v>
      </c>
      <c r="H190" s="129" t="s">
        <v>220</v>
      </c>
      <c r="I190" s="131" t="s">
        <v>811</v>
      </c>
      <c r="J190" s="132">
        <v>673648</v>
      </c>
      <c r="K190" s="120">
        <v>673648</v>
      </c>
      <c r="L190" s="133" t="s">
        <v>174</v>
      </c>
      <c r="M190" s="123">
        <v>0</v>
      </c>
      <c r="N190" s="123"/>
      <c r="O190" s="123"/>
      <c r="P190" s="123"/>
    </row>
    <row r="191" spans="1:16" ht="27.75" customHeight="1" x14ac:dyDescent="0.2">
      <c r="A191" s="112"/>
      <c r="B191" s="128" t="s">
        <v>295</v>
      </c>
      <c r="C191" s="129"/>
      <c r="D191" s="130"/>
      <c r="E191" s="128" t="s">
        <v>178</v>
      </c>
      <c r="F191" s="129" t="s">
        <v>783</v>
      </c>
      <c r="G191" s="129" t="s">
        <v>808</v>
      </c>
      <c r="H191" s="129" t="s">
        <v>294</v>
      </c>
      <c r="I191" s="131" t="s">
        <v>810</v>
      </c>
      <c r="J191" s="132">
        <v>673648</v>
      </c>
      <c r="K191" s="120">
        <v>673648</v>
      </c>
      <c r="L191" s="133" t="s">
        <v>174</v>
      </c>
      <c r="M191" s="123">
        <v>0</v>
      </c>
      <c r="N191" s="123"/>
      <c r="O191" s="123"/>
      <c r="P191" s="123"/>
    </row>
    <row r="192" spans="1:16" ht="42.75" customHeight="1" x14ac:dyDescent="0.2">
      <c r="A192" s="112"/>
      <c r="B192" s="128" t="s">
        <v>809</v>
      </c>
      <c r="C192" s="129"/>
      <c r="D192" s="130"/>
      <c r="E192" s="128" t="s">
        <v>178</v>
      </c>
      <c r="F192" s="129" t="s">
        <v>783</v>
      </c>
      <c r="G192" s="129" t="s">
        <v>808</v>
      </c>
      <c r="H192" s="129" t="s">
        <v>807</v>
      </c>
      <c r="I192" s="131" t="s">
        <v>806</v>
      </c>
      <c r="J192" s="132">
        <v>673648</v>
      </c>
      <c r="K192" s="120">
        <v>673648</v>
      </c>
      <c r="L192" s="133" t="s">
        <v>174</v>
      </c>
      <c r="M192" s="123">
        <v>0</v>
      </c>
      <c r="N192" s="123"/>
      <c r="O192" s="123"/>
      <c r="P192" s="123"/>
    </row>
    <row r="193" spans="1:16" ht="21.75" customHeight="1" x14ac:dyDescent="0.2">
      <c r="A193" s="112"/>
      <c r="B193" s="128" t="s">
        <v>805</v>
      </c>
      <c r="C193" s="129"/>
      <c r="D193" s="130"/>
      <c r="E193" s="128" t="s">
        <v>178</v>
      </c>
      <c r="F193" s="129" t="s">
        <v>783</v>
      </c>
      <c r="G193" s="129" t="s">
        <v>801</v>
      </c>
      <c r="H193" s="129" t="s">
        <v>177</v>
      </c>
      <c r="I193" s="131" t="s">
        <v>804</v>
      </c>
      <c r="J193" s="132">
        <v>1522649.44</v>
      </c>
      <c r="K193" s="120">
        <v>1522649.44</v>
      </c>
      <c r="L193" s="133" t="s">
        <v>174</v>
      </c>
      <c r="M193" s="123">
        <v>0</v>
      </c>
      <c r="N193" s="123"/>
      <c r="O193" s="123"/>
      <c r="P193" s="123"/>
    </row>
    <row r="194" spans="1:16" ht="33" customHeight="1" x14ac:dyDescent="0.2">
      <c r="A194" s="112"/>
      <c r="B194" s="128" t="s">
        <v>332</v>
      </c>
      <c r="C194" s="129"/>
      <c r="D194" s="130"/>
      <c r="E194" s="128" t="s">
        <v>178</v>
      </c>
      <c r="F194" s="129" t="s">
        <v>783</v>
      </c>
      <c r="G194" s="129" t="s">
        <v>801</v>
      </c>
      <c r="H194" s="129" t="s">
        <v>331</v>
      </c>
      <c r="I194" s="131" t="s">
        <v>803</v>
      </c>
      <c r="J194" s="132">
        <v>1522649.44</v>
      </c>
      <c r="K194" s="120">
        <v>1522649.44</v>
      </c>
      <c r="L194" s="133" t="s">
        <v>174</v>
      </c>
      <c r="M194" s="123">
        <v>0</v>
      </c>
      <c r="N194" s="123"/>
      <c r="O194" s="123"/>
      <c r="P194" s="123"/>
    </row>
    <row r="195" spans="1:16" ht="30.75" customHeight="1" x14ac:dyDescent="0.2">
      <c r="A195" s="112"/>
      <c r="B195" s="128" t="s">
        <v>329</v>
      </c>
      <c r="C195" s="129"/>
      <c r="D195" s="130"/>
      <c r="E195" s="128" t="s">
        <v>178</v>
      </c>
      <c r="F195" s="129" t="s">
        <v>783</v>
      </c>
      <c r="G195" s="129" t="s">
        <v>801</v>
      </c>
      <c r="H195" s="129" t="s">
        <v>328</v>
      </c>
      <c r="I195" s="131" t="s">
        <v>802</v>
      </c>
      <c r="J195" s="132">
        <v>1522649.44</v>
      </c>
      <c r="K195" s="120">
        <v>1522649.44</v>
      </c>
      <c r="L195" s="133" t="s">
        <v>174</v>
      </c>
      <c r="M195" s="123">
        <v>0</v>
      </c>
      <c r="N195" s="123"/>
      <c r="O195" s="123"/>
      <c r="P195" s="123"/>
    </row>
    <row r="196" spans="1:16" ht="16.5" customHeight="1" x14ac:dyDescent="0.2">
      <c r="A196" s="112"/>
      <c r="B196" s="128" t="s">
        <v>326</v>
      </c>
      <c r="C196" s="129"/>
      <c r="D196" s="130"/>
      <c r="E196" s="128" t="s">
        <v>178</v>
      </c>
      <c r="F196" s="129" t="s">
        <v>783</v>
      </c>
      <c r="G196" s="129" t="s">
        <v>801</v>
      </c>
      <c r="H196" s="129" t="s">
        <v>325</v>
      </c>
      <c r="I196" s="131" t="s">
        <v>800</v>
      </c>
      <c r="J196" s="132">
        <v>1522649.44</v>
      </c>
      <c r="K196" s="120">
        <v>1522649.44</v>
      </c>
      <c r="L196" s="133" t="s">
        <v>174</v>
      </c>
      <c r="M196" s="123">
        <v>0</v>
      </c>
      <c r="N196" s="123"/>
      <c r="O196" s="123"/>
      <c r="P196" s="123"/>
    </row>
    <row r="197" spans="1:16" ht="31.5" customHeight="1" x14ac:dyDescent="0.2">
      <c r="A197" s="112"/>
      <c r="B197" s="128" t="s">
        <v>799</v>
      </c>
      <c r="C197" s="129"/>
      <c r="D197" s="130"/>
      <c r="E197" s="128" t="s">
        <v>178</v>
      </c>
      <c r="F197" s="129" t="s">
        <v>783</v>
      </c>
      <c r="G197" s="129" t="s">
        <v>795</v>
      </c>
      <c r="H197" s="129" t="s">
        <v>177</v>
      </c>
      <c r="I197" s="131" t="s">
        <v>798</v>
      </c>
      <c r="J197" s="132">
        <v>645942.62</v>
      </c>
      <c r="K197" s="120">
        <v>645942.62</v>
      </c>
      <c r="L197" s="133" t="s">
        <v>174</v>
      </c>
      <c r="M197" s="123">
        <v>0</v>
      </c>
      <c r="N197" s="123"/>
      <c r="O197" s="123"/>
      <c r="P197" s="123"/>
    </row>
    <row r="198" spans="1:16" ht="29.25" customHeight="1" x14ac:dyDescent="0.2">
      <c r="A198" s="112"/>
      <c r="B198" s="128" t="s">
        <v>332</v>
      </c>
      <c r="C198" s="129"/>
      <c r="D198" s="130"/>
      <c r="E198" s="128" t="s">
        <v>178</v>
      </c>
      <c r="F198" s="129" t="s">
        <v>783</v>
      </c>
      <c r="G198" s="129" t="s">
        <v>795</v>
      </c>
      <c r="H198" s="129" t="s">
        <v>331</v>
      </c>
      <c r="I198" s="131" t="s">
        <v>797</v>
      </c>
      <c r="J198" s="132">
        <v>645942.62</v>
      </c>
      <c r="K198" s="120">
        <v>645942.62</v>
      </c>
      <c r="L198" s="133" t="s">
        <v>174</v>
      </c>
      <c r="M198" s="123">
        <v>0</v>
      </c>
      <c r="N198" s="123"/>
      <c r="O198" s="123"/>
      <c r="P198" s="123"/>
    </row>
    <row r="199" spans="1:16" ht="27.75" customHeight="1" x14ac:dyDescent="0.2">
      <c r="A199" s="112"/>
      <c r="B199" s="128" t="s">
        <v>329</v>
      </c>
      <c r="C199" s="129"/>
      <c r="D199" s="130"/>
      <c r="E199" s="128" t="s">
        <v>178</v>
      </c>
      <c r="F199" s="129" t="s">
        <v>783</v>
      </c>
      <c r="G199" s="129" t="s">
        <v>795</v>
      </c>
      <c r="H199" s="129" t="s">
        <v>328</v>
      </c>
      <c r="I199" s="131" t="s">
        <v>796</v>
      </c>
      <c r="J199" s="132">
        <v>645942.62</v>
      </c>
      <c r="K199" s="120">
        <v>645942.62</v>
      </c>
      <c r="L199" s="133" t="s">
        <v>174</v>
      </c>
      <c r="M199" s="123">
        <v>0</v>
      </c>
      <c r="N199" s="123"/>
      <c r="O199" s="123"/>
      <c r="P199" s="123"/>
    </row>
    <row r="200" spans="1:16" ht="15" customHeight="1" x14ac:dyDescent="0.2">
      <c r="A200" s="112"/>
      <c r="B200" s="128" t="s">
        <v>326</v>
      </c>
      <c r="C200" s="129"/>
      <c r="D200" s="130"/>
      <c r="E200" s="128" t="s">
        <v>178</v>
      </c>
      <c r="F200" s="129" t="s">
        <v>783</v>
      </c>
      <c r="G200" s="129" t="s">
        <v>795</v>
      </c>
      <c r="H200" s="129" t="s">
        <v>325</v>
      </c>
      <c r="I200" s="131" t="s">
        <v>794</v>
      </c>
      <c r="J200" s="132">
        <v>645942.62</v>
      </c>
      <c r="K200" s="120">
        <v>645942.62</v>
      </c>
      <c r="L200" s="133" t="s">
        <v>174</v>
      </c>
      <c r="M200" s="123">
        <v>0</v>
      </c>
      <c r="N200" s="123"/>
      <c r="O200" s="123"/>
      <c r="P200" s="123"/>
    </row>
    <row r="201" spans="1:16" ht="18" customHeight="1" x14ac:dyDescent="0.2">
      <c r="A201" s="112"/>
      <c r="B201" s="128" t="s">
        <v>793</v>
      </c>
      <c r="C201" s="129"/>
      <c r="D201" s="130"/>
      <c r="E201" s="128" t="s">
        <v>178</v>
      </c>
      <c r="F201" s="129" t="s">
        <v>783</v>
      </c>
      <c r="G201" s="129" t="s">
        <v>789</v>
      </c>
      <c r="H201" s="129" t="s">
        <v>177</v>
      </c>
      <c r="I201" s="131" t="s">
        <v>792</v>
      </c>
      <c r="J201" s="132">
        <v>136074</v>
      </c>
      <c r="K201" s="120">
        <v>136074</v>
      </c>
      <c r="L201" s="133" t="s">
        <v>174</v>
      </c>
      <c r="M201" s="123">
        <v>0</v>
      </c>
      <c r="N201" s="123"/>
      <c r="O201" s="123"/>
      <c r="P201" s="123"/>
    </row>
    <row r="202" spans="1:16" ht="27.75" customHeight="1" x14ac:dyDescent="0.2">
      <c r="A202" s="112"/>
      <c r="B202" s="128" t="s">
        <v>332</v>
      </c>
      <c r="C202" s="129"/>
      <c r="D202" s="130"/>
      <c r="E202" s="128" t="s">
        <v>178</v>
      </c>
      <c r="F202" s="129" t="s">
        <v>783</v>
      </c>
      <c r="G202" s="129" t="s">
        <v>789</v>
      </c>
      <c r="H202" s="129" t="s">
        <v>331</v>
      </c>
      <c r="I202" s="131" t="s">
        <v>791</v>
      </c>
      <c r="J202" s="132">
        <v>136074</v>
      </c>
      <c r="K202" s="120">
        <v>136074</v>
      </c>
      <c r="L202" s="133" t="s">
        <v>174</v>
      </c>
      <c r="M202" s="123">
        <v>0</v>
      </c>
      <c r="N202" s="123"/>
      <c r="O202" s="123"/>
      <c r="P202" s="123"/>
    </row>
    <row r="203" spans="1:16" ht="24.75" customHeight="1" x14ac:dyDescent="0.2">
      <c r="A203" s="112"/>
      <c r="B203" s="128" t="s">
        <v>329</v>
      </c>
      <c r="C203" s="129"/>
      <c r="D203" s="130"/>
      <c r="E203" s="128" t="s">
        <v>178</v>
      </c>
      <c r="F203" s="129" t="s">
        <v>783</v>
      </c>
      <c r="G203" s="129" t="s">
        <v>789</v>
      </c>
      <c r="H203" s="129" t="s">
        <v>328</v>
      </c>
      <c r="I203" s="131" t="s">
        <v>790</v>
      </c>
      <c r="J203" s="132">
        <v>136074</v>
      </c>
      <c r="K203" s="120">
        <v>136074</v>
      </c>
      <c r="L203" s="133" t="s">
        <v>174</v>
      </c>
      <c r="M203" s="123">
        <v>0</v>
      </c>
      <c r="N203" s="123"/>
      <c r="O203" s="123"/>
      <c r="P203" s="123"/>
    </row>
    <row r="204" spans="1:16" ht="12.75" customHeight="1" x14ac:dyDescent="0.2">
      <c r="A204" s="112"/>
      <c r="B204" s="128" t="s">
        <v>326</v>
      </c>
      <c r="C204" s="129"/>
      <c r="D204" s="130"/>
      <c r="E204" s="128" t="s">
        <v>178</v>
      </c>
      <c r="F204" s="129" t="s">
        <v>783</v>
      </c>
      <c r="G204" s="129" t="s">
        <v>789</v>
      </c>
      <c r="H204" s="129" t="s">
        <v>325</v>
      </c>
      <c r="I204" s="131" t="s">
        <v>788</v>
      </c>
      <c r="J204" s="132">
        <v>136074</v>
      </c>
      <c r="K204" s="120">
        <v>136074</v>
      </c>
      <c r="L204" s="133" t="s">
        <v>174</v>
      </c>
      <c r="M204" s="123">
        <v>0</v>
      </c>
      <c r="N204" s="123"/>
      <c r="O204" s="123"/>
      <c r="P204" s="123"/>
    </row>
    <row r="205" spans="1:16" ht="30.75" customHeight="1" x14ac:dyDescent="0.2">
      <c r="A205" s="112"/>
      <c r="B205" s="128" t="s">
        <v>787</v>
      </c>
      <c r="C205" s="129"/>
      <c r="D205" s="130"/>
      <c r="E205" s="128" t="s">
        <v>178</v>
      </c>
      <c r="F205" s="129" t="s">
        <v>783</v>
      </c>
      <c r="G205" s="129" t="s">
        <v>782</v>
      </c>
      <c r="H205" s="129" t="s">
        <v>177</v>
      </c>
      <c r="I205" s="131" t="s">
        <v>786</v>
      </c>
      <c r="J205" s="132">
        <v>6810</v>
      </c>
      <c r="K205" s="120">
        <v>6810</v>
      </c>
      <c r="L205" s="133" t="s">
        <v>174</v>
      </c>
      <c r="M205" s="123">
        <v>0</v>
      </c>
      <c r="N205" s="123"/>
      <c r="O205" s="123"/>
      <c r="P205" s="123"/>
    </row>
    <row r="206" spans="1:16" ht="27.75" customHeight="1" x14ac:dyDescent="0.2">
      <c r="A206" s="112"/>
      <c r="B206" s="128" t="s">
        <v>332</v>
      </c>
      <c r="C206" s="129"/>
      <c r="D206" s="130"/>
      <c r="E206" s="128" t="s">
        <v>178</v>
      </c>
      <c r="F206" s="129" t="s">
        <v>783</v>
      </c>
      <c r="G206" s="129" t="s">
        <v>782</v>
      </c>
      <c r="H206" s="129" t="s">
        <v>331</v>
      </c>
      <c r="I206" s="131" t="s">
        <v>785</v>
      </c>
      <c r="J206" s="132">
        <v>6810</v>
      </c>
      <c r="K206" s="120">
        <v>6810</v>
      </c>
      <c r="L206" s="133" t="s">
        <v>174</v>
      </c>
      <c r="M206" s="123">
        <v>0</v>
      </c>
      <c r="N206" s="123"/>
      <c r="O206" s="123"/>
      <c r="P206" s="123"/>
    </row>
    <row r="207" spans="1:16" ht="29.25" customHeight="1" x14ac:dyDescent="0.2">
      <c r="A207" s="112"/>
      <c r="B207" s="128" t="s">
        <v>329</v>
      </c>
      <c r="C207" s="129"/>
      <c r="D207" s="130"/>
      <c r="E207" s="128" t="s">
        <v>178</v>
      </c>
      <c r="F207" s="129" t="s">
        <v>783</v>
      </c>
      <c r="G207" s="129" t="s">
        <v>782</v>
      </c>
      <c r="H207" s="129" t="s">
        <v>328</v>
      </c>
      <c r="I207" s="131" t="s">
        <v>784</v>
      </c>
      <c r="J207" s="132">
        <v>6810</v>
      </c>
      <c r="K207" s="120">
        <v>6810</v>
      </c>
      <c r="L207" s="133" t="s">
        <v>174</v>
      </c>
      <c r="M207" s="123">
        <v>0</v>
      </c>
      <c r="N207" s="123"/>
      <c r="O207" s="123"/>
      <c r="P207" s="123"/>
    </row>
    <row r="208" spans="1:16" ht="16.5" customHeight="1" x14ac:dyDescent="0.2">
      <c r="A208" s="112"/>
      <c r="B208" s="128" t="s">
        <v>326</v>
      </c>
      <c r="C208" s="129"/>
      <c r="D208" s="130"/>
      <c r="E208" s="128" t="s">
        <v>178</v>
      </c>
      <c r="F208" s="129" t="s">
        <v>783</v>
      </c>
      <c r="G208" s="129" t="s">
        <v>782</v>
      </c>
      <c r="H208" s="129" t="s">
        <v>325</v>
      </c>
      <c r="I208" s="131" t="s">
        <v>781</v>
      </c>
      <c r="J208" s="132">
        <v>6810</v>
      </c>
      <c r="K208" s="120">
        <v>6810</v>
      </c>
      <c r="L208" s="133" t="s">
        <v>174</v>
      </c>
      <c r="M208" s="123">
        <v>0</v>
      </c>
      <c r="N208" s="123"/>
      <c r="O208" s="123"/>
      <c r="P208" s="123"/>
    </row>
    <row r="209" spans="1:16" ht="15" customHeight="1" x14ac:dyDescent="0.2">
      <c r="A209" s="112"/>
      <c r="B209" s="128" t="s">
        <v>780</v>
      </c>
      <c r="C209" s="129"/>
      <c r="D209" s="130"/>
      <c r="E209" s="128" t="s">
        <v>178</v>
      </c>
      <c r="F209" s="129" t="s">
        <v>779</v>
      </c>
      <c r="G209" s="129" t="s">
        <v>177</v>
      </c>
      <c r="H209" s="129" t="s">
        <v>177</v>
      </c>
      <c r="I209" s="131" t="s">
        <v>778</v>
      </c>
      <c r="J209" s="132">
        <v>13939138.220000001</v>
      </c>
      <c r="K209" s="120">
        <v>13354668.199999999</v>
      </c>
      <c r="L209" s="133">
        <v>584470.02</v>
      </c>
      <c r="M209" s="123">
        <v>0</v>
      </c>
      <c r="N209" s="123"/>
      <c r="O209" s="123"/>
      <c r="P209" s="123"/>
    </row>
    <row r="210" spans="1:16" ht="16.5" customHeight="1" x14ac:dyDescent="0.2">
      <c r="A210" s="112"/>
      <c r="B210" s="128" t="s">
        <v>777</v>
      </c>
      <c r="C210" s="129"/>
      <c r="D210" s="130"/>
      <c r="E210" s="128" t="s">
        <v>178</v>
      </c>
      <c r="F210" s="129" t="s">
        <v>766</v>
      </c>
      <c r="G210" s="129" t="s">
        <v>177</v>
      </c>
      <c r="H210" s="129" t="s">
        <v>177</v>
      </c>
      <c r="I210" s="131" t="s">
        <v>776</v>
      </c>
      <c r="J210" s="132">
        <v>483019</v>
      </c>
      <c r="K210" s="120">
        <v>483019</v>
      </c>
      <c r="L210" s="133" t="s">
        <v>174</v>
      </c>
      <c r="M210" s="123">
        <v>0</v>
      </c>
      <c r="N210" s="123"/>
      <c r="O210" s="123"/>
      <c r="P210" s="123"/>
    </row>
    <row r="211" spans="1:16" ht="27.75" customHeight="1" x14ac:dyDescent="0.2">
      <c r="A211" s="112"/>
      <c r="B211" s="128" t="s">
        <v>75</v>
      </c>
      <c r="C211" s="129"/>
      <c r="D211" s="130"/>
      <c r="E211" s="128" t="s">
        <v>178</v>
      </c>
      <c r="F211" s="129" t="s">
        <v>766</v>
      </c>
      <c r="G211" s="129" t="s">
        <v>761</v>
      </c>
      <c r="H211" s="129" t="s">
        <v>177</v>
      </c>
      <c r="I211" s="131" t="s">
        <v>775</v>
      </c>
      <c r="J211" s="132">
        <v>483019</v>
      </c>
      <c r="K211" s="120">
        <v>483019</v>
      </c>
      <c r="L211" s="133" t="s">
        <v>174</v>
      </c>
      <c r="M211" s="123">
        <v>0</v>
      </c>
      <c r="N211" s="123"/>
      <c r="O211" s="123"/>
      <c r="P211" s="123"/>
    </row>
    <row r="212" spans="1:16" ht="70.5" customHeight="1" x14ac:dyDescent="0.2">
      <c r="A212" s="112"/>
      <c r="B212" s="128" t="s">
        <v>774</v>
      </c>
      <c r="C212" s="129"/>
      <c r="D212" s="130"/>
      <c r="E212" s="128" t="s">
        <v>178</v>
      </c>
      <c r="F212" s="129" t="s">
        <v>766</v>
      </c>
      <c r="G212" s="129" t="s">
        <v>765</v>
      </c>
      <c r="H212" s="129" t="s">
        <v>177</v>
      </c>
      <c r="I212" s="131" t="s">
        <v>773</v>
      </c>
      <c r="J212" s="132">
        <v>483019</v>
      </c>
      <c r="K212" s="120">
        <v>483019</v>
      </c>
      <c r="L212" s="133" t="s">
        <v>174</v>
      </c>
      <c r="M212" s="123">
        <v>0</v>
      </c>
      <c r="N212" s="123"/>
      <c r="O212" s="123"/>
      <c r="P212" s="123"/>
    </row>
    <row r="213" spans="1:16" ht="53.25" customHeight="1" x14ac:dyDescent="0.2">
      <c r="A213" s="112"/>
      <c r="B213" s="128" t="s">
        <v>297</v>
      </c>
      <c r="C213" s="129"/>
      <c r="D213" s="130"/>
      <c r="E213" s="128" t="s">
        <v>178</v>
      </c>
      <c r="F213" s="129" t="s">
        <v>766</v>
      </c>
      <c r="G213" s="129" t="s">
        <v>765</v>
      </c>
      <c r="H213" s="129" t="s">
        <v>220</v>
      </c>
      <c r="I213" s="131" t="s">
        <v>772</v>
      </c>
      <c r="J213" s="132">
        <v>59189</v>
      </c>
      <c r="K213" s="120">
        <v>59189</v>
      </c>
      <c r="L213" s="133" t="s">
        <v>174</v>
      </c>
      <c r="M213" s="123">
        <v>0</v>
      </c>
      <c r="N213" s="123"/>
      <c r="O213" s="123"/>
      <c r="P213" s="123"/>
    </row>
    <row r="214" spans="1:16" ht="27" customHeight="1" x14ac:dyDescent="0.2">
      <c r="A214" s="112"/>
      <c r="B214" s="128" t="s">
        <v>295</v>
      </c>
      <c r="C214" s="129"/>
      <c r="D214" s="130"/>
      <c r="E214" s="128" t="s">
        <v>178</v>
      </c>
      <c r="F214" s="129" t="s">
        <v>766</v>
      </c>
      <c r="G214" s="129" t="s">
        <v>765</v>
      </c>
      <c r="H214" s="129" t="s">
        <v>294</v>
      </c>
      <c r="I214" s="131" t="s">
        <v>771</v>
      </c>
      <c r="J214" s="132">
        <v>59189</v>
      </c>
      <c r="K214" s="120">
        <v>59189</v>
      </c>
      <c r="L214" s="133" t="s">
        <v>174</v>
      </c>
      <c r="M214" s="123">
        <v>0</v>
      </c>
      <c r="N214" s="123"/>
      <c r="O214" s="123"/>
      <c r="P214" s="123"/>
    </row>
    <row r="215" spans="1:16" ht="21.75" customHeight="1" x14ac:dyDescent="0.2">
      <c r="A215" s="112"/>
      <c r="B215" s="128" t="s">
        <v>292</v>
      </c>
      <c r="C215" s="129"/>
      <c r="D215" s="130"/>
      <c r="E215" s="128" t="s">
        <v>178</v>
      </c>
      <c r="F215" s="129" t="s">
        <v>766</v>
      </c>
      <c r="G215" s="129" t="s">
        <v>765</v>
      </c>
      <c r="H215" s="129" t="s">
        <v>291</v>
      </c>
      <c r="I215" s="131" t="s">
        <v>770</v>
      </c>
      <c r="J215" s="132">
        <v>45460</v>
      </c>
      <c r="K215" s="120">
        <v>45460</v>
      </c>
      <c r="L215" s="133" t="s">
        <v>174</v>
      </c>
      <c r="M215" s="123">
        <v>0</v>
      </c>
      <c r="N215" s="123"/>
      <c r="O215" s="123"/>
      <c r="P215" s="123"/>
    </row>
    <row r="216" spans="1:16" ht="39.75" customHeight="1" x14ac:dyDescent="0.2">
      <c r="A216" s="112"/>
      <c r="B216" s="128" t="s">
        <v>289</v>
      </c>
      <c r="C216" s="129"/>
      <c r="D216" s="130"/>
      <c r="E216" s="128" t="s">
        <v>178</v>
      </c>
      <c r="F216" s="129" t="s">
        <v>766</v>
      </c>
      <c r="G216" s="129" t="s">
        <v>765</v>
      </c>
      <c r="H216" s="129" t="s">
        <v>286</v>
      </c>
      <c r="I216" s="131" t="s">
        <v>769</v>
      </c>
      <c r="J216" s="132">
        <v>13729</v>
      </c>
      <c r="K216" s="120">
        <v>13729</v>
      </c>
      <c r="L216" s="133" t="s">
        <v>174</v>
      </c>
      <c r="M216" s="123">
        <v>0</v>
      </c>
      <c r="N216" s="123"/>
      <c r="O216" s="123"/>
      <c r="P216" s="123"/>
    </row>
    <row r="217" spans="1:16" ht="27" customHeight="1" x14ac:dyDescent="0.2">
      <c r="A217" s="112"/>
      <c r="B217" s="128" t="s">
        <v>332</v>
      </c>
      <c r="C217" s="129"/>
      <c r="D217" s="130"/>
      <c r="E217" s="128" t="s">
        <v>178</v>
      </c>
      <c r="F217" s="129" t="s">
        <v>766</v>
      </c>
      <c r="G217" s="129" t="s">
        <v>765</v>
      </c>
      <c r="H217" s="129" t="s">
        <v>331</v>
      </c>
      <c r="I217" s="131" t="s">
        <v>768</v>
      </c>
      <c r="J217" s="132">
        <v>423830</v>
      </c>
      <c r="K217" s="120">
        <v>423830</v>
      </c>
      <c r="L217" s="133" t="s">
        <v>174</v>
      </c>
      <c r="M217" s="123">
        <v>0</v>
      </c>
      <c r="N217" s="123"/>
      <c r="O217" s="123"/>
      <c r="P217" s="123"/>
    </row>
    <row r="218" spans="1:16" ht="30" customHeight="1" x14ac:dyDescent="0.2">
      <c r="A218" s="112"/>
      <c r="B218" s="128" t="s">
        <v>329</v>
      </c>
      <c r="C218" s="129"/>
      <c r="D218" s="130"/>
      <c r="E218" s="128" t="s">
        <v>178</v>
      </c>
      <c r="F218" s="129" t="s">
        <v>766</v>
      </c>
      <c r="G218" s="129" t="s">
        <v>765</v>
      </c>
      <c r="H218" s="129" t="s">
        <v>328</v>
      </c>
      <c r="I218" s="131" t="s">
        <v>767</v>
      </c>
      <c r="J218" s="132">
        <v>423830</v>
      </c>
      <c r="K218" s="120">
        <v>423830</v>
      </c>
      <c r="L218" s="133" t="s">
        <v>174</v>
      </c>
      <c r="M218" s="123">
        <v>0</v>
      </c>
      <c r="N218" s="123"/>
      <c r="O218" s="123"/>
      <c r="P218" s="123"/>
    </row>
    <row r="219" spans="1:16" ht="15" customHeight="1" x14ac:dyDescent="0.2">
      <c r="A219" s="112"/>
      <c r="B219" s="128" t="s">
        <v>326</v>
      </c>
      <c r="C219" s="129"/>
      <c r="D219" s="130"/>
      <c r="E219" s="128" t="s">
        <v>178</v>
      </c>
      <c r="F219" s="129" t="s">
        <v>766</v>
      </c>
      <c r="G219" s="129" t="s">
        <v>765</v>
      </c>
      <c r="H219" s="129" t="s">
        <v>325</v>
      </c>
      <c r="I219" s="131" t="s">
        <v>764</v>
      </c>
      <c r="J219" s="132">
        <v>423830</v>
      </c>
      <c r="K219" s="120">
        <v>423830</v>
      </c>
      <c r="L219" s="133" t="s">
        <v>174</v>
      </c>
      <c r="M219" s="123">
        <v>0</v>
      </c>
      <c r="N219" s="123"/>
      <c r="O219" s="123"/>
      <c r="P219" s="123"/>
    </row>
    <row r="220" spans="1:16" ht="18" customHeight="1" x14ac:dyDescent="0.2">
      <c r="A220" s="112"/>
      <c r="B220" s="128" t="s">
        <v>763</v>
      </c>
      <c r="C220" s="129"/>
      <c r="D220" s="130"/>
      <c r="E220" s="128" t="s">
        <v>178</v>
      </c>
      <c r="F220" s="129" t="s">
        <v>67</v>
      </c>
      <c r="G220" s="129" t="s">
        <v>177</v>
      </c>
      <c r="H220" s="129" t="s">
        <v>177</v>
      </c>
      <c r="I220" s="131" t="s">
        <v>762</v>
      </c>
      <c r="J220" s="132">
        <v>9847533.0399999991</v>
      </c>
      <c r="K220" s="120">
        <v>9842298.2300000004</v>
      </c>
      <c r="L220" s="133">
        <v>5234.8100000000004</v>
      </c>
      <c r="M220" s="123">
        <v>0</v>
      </c>
      <c r="N220" s="123"/>
      <c r="O220" s="123"/>
      <c r="P220" s="123"/>
    </row>
    <row r="221" spans="1:16" ht="25.5" customHeight="1" x14ac:dyDescent="0.2">
      <c r="A221" s="112"/>
      <c r="B221" s="128" t="s">
        <v>75</v>
      </c>
      <c r="C221" s="129"/>
      <c r="D221" s="130"/>
      <c r="E221" s="128" t="s">
        <v>178</v>
      </c>
      <c r="F221" s="129" t="s">
        <v>67</v>
      </c>
      <c r="G221" s="129" t="s">
        <v>761</v>
      </c>
      <c r="H221" s="129" t="s">
        <v>177</v>
      </c>
      <c r="I221" s="131" t="s">
        <v>760</v>
      </c>
      <c r="J221" s="132">
        <v>9842533.0399999991</v>
      </c>
      <c r="K221" s="120">
        <v>9837298.2300000004</v>
      </c>
      <c r="L221" s="133">
        <v>5234.8100000000004</v>
      </c>
      <c r="M221" s="123">
        <v>0</v>
      </c>
      <c r="N221" s="123"/>
      <c r="O221" s="123"/>
      <c r="P221" s="123"/>
    </row>
    <row r="222" spans="1:16" ht="29.25" customHeight="1" x14ac:dyDescent="0.2">
      <c r="A222" s="112"/>
      <c r="B222" s="128" t="s">
        <v>759</v>
      </c>
      <c r="C222" s="129"/>
      <c r="D222" s="130"/>
      <c r="E222" s="128" t="s">
        <v>178</v>
      </c>
      <c r="F222" s="129" t="s">
        <v>67</v>
      </c>
      <c r="G222" s="129" t="s">
        <v>755</v>
      </c>
      <c r="H222" s="129" t="s">
        <v>177</v>
      </c>
      <c r="I222" s="131" t="s">
        <v>758</v>
      </c>
      <c r="J222" s="132">
        <v>1681910</v>
      </c>
      <c r="K222" s="120">
        <v>1676675.19</v>
      </c>
      <c r="L222" s="133">
        <v>5234.8100000000004</v>
      </c>
      <c r="M222" s="123">
        <v>0</v>
      </c>
      <c r="N222" s="123"/>
      <c r="O222" s="123"/>
      <c r="P222" s="123"/>
    </row>
    <row r="223" spans="1:16" ht="28.5" customHeight="1" x14ac:dyDescent="0.2">
      <c r="A223" s="112"/>
      <c r="B223" s="128" t="s">
        <v>332</v>
      </c>
      <c r="C223" s="129"/>
      <c r="D223" s="130"/>
      <c r="E223" s="128" t="s">
        <v>178</v>
      </c>
      <c r="F223" s="129" t="s">
        <v>67</v>
      </c>
      <c r="G223" s="129" t="s">
        <v>755</v>
      </c>
      <c r="H223" s="129" t="s">
        <v>331</v>
      </c>
      <c r="I223" s="131" t="s">
        <v>757</v>
      </c>
      <c r="J223" s="132">
        <v>1681910</v>
      </c>
      <c r="K223" s="120">
        <v>1676675.19</v>
      </c>
      <c r="L223" s="133">
        <v>5234.8100000000004</v>
      </c>
      <c r="M223" s="123">
        <v>0</v>
      </c>
      <c r="N223" s="123"/>
      <c r="O223" s="123"/>
      <c r="P223" s="123"/>
    </row>
    <row r="224" spans="1:16" ht="24.75" customHeight="1" x14ac:dyDescent="0.2">
      <c r="A224" s="112"/>
      <c r="B224" s="128" t="s">
        <v>329</v>
      </c>
      <c r="C224" s="129"/>
      <c r="D224" s="130"/>
      <c r="E224" s="128" t="s">
        <v>178</v>
      </c>
      <c r="F224" s="129" t="s">
        <v>67</v>
      </c>
      <c r="G224" s="129" t="s">
        <v>755</v>
      </c>
      <c r="H224" s="129" t="s">
        <v>328</v>
      </c>
      <c r="I224" s="131" t="s">
        <v>756</v>
      </c>
      <c r="J224" s="132">
        <v>1681910</v>
      </c>
      <c r="K224" s="120">
        <v>1676675.19</v>
      </c>
      <c r="L224" s="133">
        <v>5234.8100000000004</v>
      </c>
      <c r="M224" s="123">
        <v>0</v>
      </c>
      <c r="N224" s="123"/>
      <c r="O224" s="123"/>
      <c r="P224" s="123"/>
    </row>
    <row r="225" spans="1:16" ht="18" customHeight="1" x14ac:dyDescent="0.2">
      <c r="A225" s="112"/>
      <c r="B225" s="128" t="s">
        <v>326</v>
      </c>
      <c r="C225" s="129"/>
      <c r="D225" s="130"/>
      <c r="E225" s="128" t="s">
        <v>178</v>
      </c>
      <c r="F225" s="129" t="s">
        <v>67</v>
      </c>
      <c r="G225" s="129" t="s">
        <v>755</v>
      </c>
      <c r="H225" s="129" t="s">
        <v>325</v>
      </c>
      <c r="I225" s="131" t="s">
        <v>754</v>
      </c>
      <c r="J225" s="132">
        <v>1681910</v>
      </c>
      <c r="K225" s="120">
        <v>1676675.19</v>
      </c>
      <c r="L225" s="133">
        <v>5234.8100000000004</v>
      </c>
      <c r="M225" s="123">
        <v>0</v>
      </c>
      <c r="N225" s="123"/>
      <c r="O225" s="123"/>
      <c r="P225" s="123"/>
    </row>
    <row r="226" spans="1:16" ht="53.25" customHeight="1" x14ac:dyDescent="0.2">
      <c r="A226" s="112"/>
      <c r="B226" s="128" t="s">
        <v>753</v>
      </c>
      <c r="C226" s="129"/>
      <c r="D226" s="130"/>
      <c r="E226" s="128" t="s">
        <v>178</v>
      </c>
      <c r="F226" s="129" t="s">
        <v>67</v>
      </c>
      <c r="G226" s="129" t="s">
        <v>749</v>
      </c>
      <c r="H226" s="129" t="s">
        <v>177</v>
      </c>
      <c r="I226" s="131" t="s">
        <v>752</v>
      </c>
      <c r="J226" s="132">
        <v>1642908.14</v>
      </c>
      <c r="K226" s="120">
        <v>1642908.14</v>
      </c>
      <c r="L226" s="133" t="s">
        <v>174</v>
      </c>
      <c r="M226" s="123">
        <v>0</v>
      </c>
      <c r="N226" s="123"/>
      <c r="O226" s="123"/>
      <c r="P226" s="123"/>
    </row>
    <row r="227" spans="1:16" ht="33.75" customHeight="1" x14ac:dyDescent="0.2">
      <c r="A227" s="112"/>
      <c r="B227" s="128" t="s">
        <v>332</v>
      </c>
      <c r="C227" s="129"/>
      <c r="D227" s="130"/>
      <c r="E227" s="128" t="s">
        <v>178</v>
      </c>
      <c r="F227" s="129" t="s">
        <v>67</v>
      </c>
      <c r="G227" s="129" t="s">
        <v>749</v>
      </c>
      <c r="H227" s="129" t="s">
        <v>331</v>
      </c>
      <c r="I227" s="131" t="s">
        <v>751</v>
      </c>
      <c r="J227" s="132">
        <v>1642908.14</v>
      </c>
      <c r="K227" s="120">
        <v>1642908.14</v>
      </c>
      <c r="L227" s="133" t="s">
        <v>174</v>
      </c>
      <c r="M227" s="123">
        <v>0</v>
      </c>
      <c r="N227" s="123"/>
      <c r="O227" s="123"/>
      <c r="P227" s="123"/>
    </row>
    <row r="228" spans="1:16" ht="30.75" customHeight="1" x14ac:dyDescent="0.2">
      <c r="A228" s="112"/>
      <c r="B228" s="128" t="s">
        <v>329</v>
      </c>
      <c r="C228" s="129"/>
      <c r="D228" s="130"/>
      <c r="E228" s="128" t="s">
        <v>178</v>
      </c>
      <c r="F228" s="129" t="s">
        <v>67</v>
      </c>
      <c r="G228" s="129" t="s">
        <v>749</v>
      </c>
      <c r="H228" s="129" t="s">
        <v>328</v>
      </c>
      <c r="I228" s="131" t="s">
        <v>750</v>
      </c>
      <c r="J228" s="132">
        <v>1642908.14</v>
      </c>
      <c r="K228" s="120">
        <v>1642908.14</v>
      </c>
      <c r="L228" s="133" t="s">
        <v>174</v>
      </c>
      <c r="M228" s="123">
        <v>0</v>
      </c>
      <c r="N228" s="123"/>
      <c r="O228" s="123"/>
      <c r="P228" s="123"/>
    </row>
    <row r="229" spans="1:16" ht="16.5" customHeight="1" x14ac:dyDescent="0.2">
      <c r="A229" s="112"/>
      <c r="B229" s="128" t="s">
        <v>326</v>
      </c>
      <c r="C229" s="129"/>
      <c r="D229" s="130"/>
      <c r="E229" s="128" t="s">
        <v>178</v>
      </c>
      <c r="F229" s="129" t="s">
        <v>67</v>
      </c>
      <c r="G229" s="129" t="s">
        <v>749</v>
      </c>
      <c r="H229" s="129" t="s">
        <v>325</v>
      </c>
      <c r="I229" s="131" t="s">
        <v>748</v>
      </c>
      <c r="J229" s="132">
        <v>1642908.14</v>
      </c>
      <c r="K229" s="120">
        <v>1642908.14</v>
      </c>
      <c r="L229" s="133" t="s">
        <v>174</v>
      </c>
      <c r="M229" s="123">
        <v>0</v>
      </c>
      <c r="N229" s="123"/>
      <c r="O229" s="123"/>
      <c r="P229" s="123"/>
    </row>
    <row r="230" spans="1:16" ht="32.25" customHeight="1" x14ac:dyDescent="0.2">
      <c r="A230" s="112"/>
      <c r="B230" s="128" t="s">
        <v>747</v>
      </c>
      <c r="C230" s="129"/>
      <c r="D230" s="130"/>
      <c r="E230" s="128" t="s">
        <v>178</v>
      </c>
      <c r="F230" s="129" t="s">
        <v>67</v>
      </c>
      <c r="G230" s="129" t="s">
        <v>743</v>
      </c>
      <c r="H230" s="129" t="s">
        <v>177</v>
      </c>
      <c r="I230" s="131" t="s">
        <v>746</v>
      </c>
      <c r="J230" s="132">
        <v>19714.900000000001</v>
      </c>
      <c r="K230" s="120">
        <v>19714.900000000001</v>
      </c>
      <c r="L230" s="133" t="s">
        <v>174</v>
      </c>
      <c r="M230" s="123">
        <v>0</v>
      </c>
      <c r="N230" s="123"/>
      <c r="O230" s="123"/>
      <c r="P230" s="123"/>
    </row>
    <row r="231" spans="1:16" ht="27" customHeight="1" x14ac:dyDescent="0.2">
      <c r="A231" s="112"/>
      <c r="B231" s="128" t="s">
        <v>332</v>
      </c>
      <c r="C231" s="129"/>
      <c r="D231" s="130"/>
      <c r="E231" s="128" t="s">
        <v>178</v>
      </c>
      <c r="F231" s="129" t="s">
        <v>67</v>
      </c>
      <c r="G231" s="129" t="s">
        <v>743</v>
      </c>
      <c r="H231" s="129" t="s">
        <v>331</v>
      </c>
      <c r="I231" s="131" t="s">
        <v>745</v>
      </c>
      <c r="J231" s="132">
        <v>19714.900000000001</v>
      </c>
      <c r="K231" s="120">
        <v>19714.900000000001</v>
      </c>
      <c r="L231" s="133" t="s">
        <v>174</v>
      </c>
      <c r="M231" s="123">
        <v>0</v>
      </c>
      <c r="N231" s="123"/>
      <c r="O231" s="123"/>
      <c r="P231" s="123"/>
    </row>
    <row r="232" spans="1:16" ht="27.75" customHeight="1" x14ac:dyDescent="0.2">
      <c r="A232" s="112"/>
      <c r="B232" s="128" t="s">
        <v>329</v>
      </c>
      <c r="C232" s="129"/>
      <c r="D232" s="130"/>
      <c r="E232" s="128" t="s">
        <v>178</v>
      </c>
      <c r="F232" s="129" t="s">
        <v>67</v>
      </c>
      <c r="G232" s="129" t="s">
        <v>743</v>
      </c>
      <c r="H232" s="129" t="s">
        <v>328</v>
      </c>
      <c r="I232" s="131" t="s">
        <v>744</v>
      </c>
      <c r="J232" s="132">
        <v>19714.900000000001</v>
      </c>
      <c r="K232" s="120">
        <v>19714.900000000001</v>
      </c>
      <c r="L232" s="133" t="s">
        <v>174</v>
      </c>
      <c r="M232" s="123">
        <v>0</v>
      </c>
      <c r="N232" s="123"/>
      <c r="O232" s="123"/>
      <c r="P232" s="123"/>
    </row>
    <row r="233" spans="1:16" ht="12.75" customHeight="1" x14ac:dyDescent="0.2">
      <c r="A233" s="112"/>
      <c r="B233" s="128" t="s">
        <v>326</v>
      </c>
      <c r="C233" s="129"/>
      <c r="D233" s="130"/>
      <c r="E233" s="128" t="s">
        <v>178</v>
      </c>
      <c r="F233" s="129" t="s">
        <v>67</v>
      </c>
      <c r="G233" s="129" t="s">
        <v>743</v>
      </c>
      <c r="H233" s="129" t="s">
        <v>325</v>
      </c>
      <c r="I233" s="131" t="s">
        <v>742</v>
      </c>
      <c r="J233" s="132">
        <v>19714.900000000001</v>
      </c>
      <c r="K233" s="120">
        <v>19714.900000000001</v>
      </c>
      <c r="L233" s="133" t="s">
        <v>174</v>
      </c>
      <c r="M233" s="123">
        <v>0</v>
      </c>
      <c r="N233" s="123"/>
      <c r="O233" s="123"/>
      <c r="P233" s="123"/>
    </row>
    <row r="234" spans="1:16" ht="32.25" customHeight="1" x14ac:dyDescent="0.2">
      <c r="A234" s="112"/>
      <c r="B234" s="128" t="s">
        <v>83</v>
      </c>
      <c r="C234" s="129"/>
      <c r="D234" s="130"/>
      <c r="E234" s="128" t="s">
        <v>178</v>
      </c>
      <c r="F234" s="129" t="s">
        <v>67</v>
      </c>
      <c r="G234" s="129" t="s">
        <v>738</v>
      </c>
      <c r="H234" s="129" t="s">
        <v>177</v>
      </c>
      <c r="I234" s="131" t="s">
        <v>741</v>
      </c>
      <c r="J234" s="132">
        <v>6498000</v>
      </c>
      <c r="K234" s="120">
        <v>6498000</v>
      </c>
      <c r="L234" s="133" t="s">
        <v>174</v>
      </c>
      <c r="M234" s="123">
        <v>0</v>
      </c>
      <c r="N234" s="123"/>
      <c r="O234" s="123"/>
      <c r="P234" s="123"/>
    </row>
    <row r="235" spans="1:16" ht="30.75" customHeight="1" x14ac:dyDescent="0.2">
      <c r="A235" s="112"/>
      <c r="B235" s="128" t="s">
        <v>332</v>
      </c>
      <c r="C235" s="129"/>
      <c r="D235" s="130"/>
      <c r="E235" s="128" t="s">
        <v>178</v>
      </c>
      <c r="F235" s="129" t="s">
        <v>67</v>
      </c>
      <c r="G235" s="129" t="s">
        <v>738</v>
      </c>
      <c r="H235" s="129" t="s">
        <v>331</v>
      </c>
      <c r="I235" s="131" t="s">
        <v>740</v>
      </c>
      <c r="J235" s="132">
        <v>6498000</v>
      </c>
      <c r="K235" s="120">
        <v>6498000</v>
      </c>
      <c r="L235" s="133" t="s">
        <v>174</v>
      </c>
      <c r="M235" s="123">
        <v>0</v>
      </c>
      <c r="N235" s="123"/>
      <c r="O235" s="123"/>
      <c r="P235" s="123"/>
    </row>
    <row r="236" spans="1:16" ht="33" customHeight="1" x14ac:dyDescent="0.2">
      <c r="A236" s="112"/>
      <c r="B236" s="128" t="s">
        <v>329</v>
      </c>
      <c r="C236" s="129"/>
      <c r="D236" s="130"/>
      <c r="E236" s="128" t="s">
        <v>178</v>
      </c>
      <c r="F236" s="129" t="s">
        <v>67</v>
      </c>
      <c r="G236" s="129" t="s">
        <v>738</v>
      </c>
      <c r="H236" s="129" t="s">
        <v>328</v>
      </c>
      <c r="I236" s="131" t="s">
        <v>739</v>
      </c>
      <c r="J236" s="132">
        <v>6498000</v>
      </c>
      <c r="K236" s="120">
        <v>6498000</v>
      </c>
      <c r="L236" s="133" t="s">
        <v>174</v>
      </c>
      <c r="M236" s="123">
        <v>0</v>
      </c>
      <c r="N236" s="123"/>
      <c r="O236" s="123"/>
      <c r="P236" s="123"/>
    </row>
    <row r="237" spans="1:16" ht="18.75" customHeight="1" x14ac:dyDescent="0.2">
      <c r="A237" s="112"/>
      <c r="B237" s="128" t="s">
        <v>326</v>
      </c>
      <c r="C237" s="129"/>
      <c r="D237" s="130"/>
      <c r="E237" s="128" t="s">
        <v>178</v>
      </c>
      <c r="F237" s="129" t="s">
        <v>67</v>
      </c>
      <c r="G237" s="129" t="s">
        <v>738</v>
      </c>
      <c r="H237" s="129" t="s">
        <v>325</v>
      </c>
      <c r="I237" s="131" t="s">
        <v>737</v>
      </c>
      <c r="J237" s="132">
        <v>6498000</v>
      </c>
      <c r="K237" s="120">
        <v>6498000</v>
      </c>
      <c r="L237" s="133" t="s">
        <v>174</v>
      </c>
      <c r="M237" s="123">
        <v>0</v>
      </c>
      <c r="N237" s="123"/>
      <c r="O237" s="123"/>
      <c r="P237" s="123"/>
    </row>
    <row r="238" spans="1:16" ht="48" customHeight="1" x14ac:dyDescent="0.2">
      <c r="A238" s="112"/>
      <c r="B238" s="128" t="s">
        <v>736</v>
      </c>
      <c r="C238" s="129"/>
      <c r="D238" s="130"/>
      <c r="E238" s="128" t="s">
        <v>178</v>
      </c>
      <c r="F238" s="129" t="s">
        <v>67</v>
      </c>
      <c r="G238" s="129" t="s">
        <v>73</v>
      </c>
      <c r="H238" s="129" t="s">
        <v>177</v>
      </c>
      <c r="I238" s="131" t="s">
        <v>72</v>
      </c>
      <c r="J238" s="132">
        <v>5000</v>
      </c>
      <c r="K238" s="120">
        <v>5000</v>
      </c>
      <c r="L238" s="133" t="s">
        <v>174</v>
      </c>
      <c r="M238" s="123">
        <v>0</v>
      </c>
      <c r="N238" s="123"/>
      <c r="O238" s="123"/>
      <c r="P238" s="123"/>
    </row>
    <row r="239" spans="1:16" ht="45" customHeight="1" x14ac:dyDescent="0.2">
      <c r="A239" s="112"/>
      <c r="B239" s="128" t="s">
        <v>71</v>
      </c>
      <c r="C239" s="129"/>
      <c r="D239" s="130"/>
      <c r="E239" s="128" t="s">
        <v>178</v>
      </c>
      <c r="F239" s="129" t="s">
        <v>67</v>
      </c>
      <c r="G239" s="129" t="s">
        <v>66</v>
      </c>
      <c r="H239" s="129" t="s">
        <v>177</v>
      </c>
      <c r="I239" s="131" t="s">
        <v>70</v>
      </c>
      <c r="J239" s="132">
        <v>5000</v>
      </c>
      <c r="K239" s="120">
        <v>5000</v>
      </c>
      <c r="L239" s="133" t="s">
        <v>174</v>
      </c>
      <c r="M239" s="123">
        <v>0</v>
      </c>
      <c r="N239" s="123"/>
      <c r="O239" s="123"/>
      <c r="P239" s="123"/>
    </row>
    <row r="240" spans="1:16" ht="34.5" customHeight="1" x14ac:dyDescent="0.2">
      <c r="A240" s="112"/>
      <c r="B240" s="128" t="s">
        <v>332</v>
      </c>
      <c r="C240" s="129"/>
      <c r="D240" s="130"/>
      <c r="E240" s="128" t="s">
        <v>178</v>
      </c>
      <c r="F240" s="129" t="s">
        <v>67</v>
      </c>
      <c r="G240" s="129" t="s">
        <v>66</v>
      </c>
      <c r="H240" s="129" t="s">
        <v>331</v>
      </c>
      <c r="I240" s="131" t="s">
        <v>69</v>
      </c>
      <c r="J240" s="132">
        <v>5000</v>
      </c>
      <c r="K240" s="120">
        <v>5000</v>
      </c>
      <c r="L240" s="133" t="s">
        <v>174</v>
      </c>
      <c r="M240" s="123">
        <v>0</v>
      </c>
      <c r="N240" s="123"/>
      <c r="O240" s="123"/>
      <c r="P240" s="123"/>
    </row>
    <row r="241" spans="1:16" ht="32.25" customHeight="1" x14ac:dyDescent="0.2">
      <c r="A241" s="112"/>
      <c r="B241" s="128" t="s">
        <v>329</v>
      </c>
      <c r="C241" s="129"/>
      <c r="D241" s="130"/>
      <c r="E241" s="128" t="s">
        <v>178</v>
      </c>
      <c r="F241" s="129" t="s">
        <v>67</v>
      </c>
      <c r="G241" s="129" t="s">
        <v>66</v>
      </c>
      <c r="H241" s="129" t="s">
        <v>328</v>
      </c>
      <c r="I241" s="131" t="s">
        <v>68</v>
      </c>
      <c r="J241" s="132">
        <v>5000</v>
      </c>
      <c r="K241" s="120">
        <v>5000</v>
      </c>
      <c r="L241" s="133" t="s">
        <v>174</v>
      </c>
      <c r="M241" s="123">
        <v>0</v>
      </c>
      <c r="N241" s="123"/>
      <c r="O241" s="123"/>
      <c r="P241" s="123"/>
    </row>
    <row r="242" spans="1:16" ht="18" customHeight="1" x14ac:dyDescent="0.2">
      <c r="A242" s="112"/>
      <c r="B242" s="128" t="s">
        <v>326</v>
      </c>
      <c r="C242" s="129"/>
      <c r="D242" s="130"/>
      <c r="E242" s="128" t="s">
        <v>178</v>
      </c>
      <c r="F242" s="129" t="s">
        <v>67</v>
      </c>
      <c r="G242" s="129" t="s">
        <v>66</v>
      </c>
      <c r="H242" s="129" t="s">
        <v>325</v>
      </c>
      <c r="I242" s="131" t="s">
        <v>65</v>
      </c>
      <c r="J242" s="132">
        <v>5000</v>
      </c>
      <c r="K242" s="120">
        <v>5000</v>
      </c>
      <c r="L242" s="133" t="s">
        <v>174</v>
      </c>
      <c r="M242" s="123">
        <v>0</v>
      </c>
      <c r="N242" s="123"/>
      <c r="O242" s="123"/>
      <c r="P242" s="123"/>
    </row>
    <row r="243" spans="1:16" ht="18.75" customHeight="1" x14ac:dyDescent="0.2">
      <c r="A243" s="112"/>
      <c r="B243" s="128" t="s">
        <v>64</v>
      </c>
      <c r="C243" s="129"/>
      <c r="D243" s="130"/>
      <c r="E243" s="128" t="s">
        <v>178</v>
      </c>
      <c r="F243" s="129" t="s">
        <v>39</v>
      </c>
      <c r="G243" s="129" t="s">
        <v>177</v>
      </c>
      <c r="H243" s="129" t="s">
        <v>177</v>
      </c>
      <c r="I243" s="131" t="s">
        <v>63</v>
      </c>
      <c r="J243" s="132">
        <v>3608586.18</v>
      </c>
      <c r="K243" s="120">
        <v>3029350.97</v>
      </c>
      <c r="L243" s="133">
        <v>579235.21</v>
      </c>
      <c r="M243" s="123">
        <v>0</v>
      </c>
      <c r="N243" s="123"/>
      <c r="O243" s="123"/>
      <c r="P243" s="123"/>
    </row>
    <row r="244" spans="1:16" ht="45" customHeight="1" x14ac:dyDescent="0.2">
      <c r="A244" s="112"/>
      <c r="B244" s="128" t="s">
        <v>76</v>
      </c>
      <c r="C244" s="129"/>
      <c r="D244" s="130"/>
      <c r="E244" s="128" t="s">
        <v>178</v>
      </c>
      <c r="F244" s="129" t="s">
        <v>39</v>
      </c>
      <c r="G244" s="129" t="s">
        <v>62</v>
      </c>
      <c r="H244" s="129" t="s">
        <v>177</v>
      </c>
      <c r="I244" s="131" t="s">
        <v>61</v>
      </c>
      <c r="J244" s="132">
        <v>3112028</v>
      </c>
      <c r="K244" s="120">
        <v>2877002.22</v>
      </c>
      <c r="L244" s="133">
        <v>235025.78</v>
      </c>
      <c r="M244" s="123">
        <v>0</v>
      </c>
      <c r="N244" s="123"/>
      <c r="O244" s="123"/>
      <c r="P244" s="123"/>
    </row>
    <row r="245" spans="1:16" ht="30.75" customHeight="1" x14ac:dyDescent="0.2">
      <c r="A245" s="112"/>
      <c r="B245" s="128" t="s">
        <v>60</v>
      </c>
      <c r="C245" s="129"/>
      <c r="D245" s="130"/>
      <c r="E245" s="128" t="s">
        <v>178</v>
      </c>
      <c r="F245" s="129" t="s">
        <v>39</v>
      </c>
      <c r="G245" s="129" t="s">
        <v>56</v>
      </c>
      <c r="H245" s="129" t="s">
        <v>177</v>
      </c>
      <c r="I245" s="131" t="s">
        <v>59</v>
      </c>
      <c r="J245" s="132">
        <v>3112028</v>
      </c>
      <c r="K245" s="120">
        <v>2877002.22</v>
      </c>
      <c r="L245" s="133">
        <v>235025.78</v>
      </c>
      <c r="M245" s="123">
        <v>0</v>
      </c>
      <c r="N245" s="123"/>
      <c r="O245" s="123"/>
      <c r="P245" s="123"/>
    </row>
    <row r="246" spans="1:16" ht="12.75" customHeight="1" x14ac:dyDescent="0.2">
      <c r="A246" s="112"/>
      <c r="B246" s="128" t="s">
        <v>323</v>
      </c>
      <c r="C246" s="129"/>
      <c r="D246" s="130"/>
      <c r="E246" s="128" t="s">
        <v>178</v>
      </c>
      <c r="F246" s="129" t="s">
        <v>39</v>
      </c>
      <c r="G246" s="129" t="s">
        <v>56</v>
      </c>
      <c r="H246" s="129" t="s">
        <v>322</v>
      </c>
      <c r="I246" s="131" t="s">
        <v>58</v>
      </c>
      <c r="J246" s="132">
        <v>3112028</v>
      </c>
      <c r="K246" s="120">
        <v>2877002.22</v>
      </c>
      <c r="L246" s="133">
        <v>235025.78</v>
      </c>
      <c r="M246" s="123">
        <v>0</v>
      </c>
      <c r="N246" s="123"/>
      <c r="O246" s="123"/>
      <c r="P246" s="123"/>
    </row>
    <row r="247" spans="1:16" ht="42.75" customHeight="1" x14ac:dyDescent="0.2">
      <c r="A247" s="112"/>
      <c r="B247" s="128" t="s">
        <v>676</v>
      </c>
      <c r="C247" s="129"/>
      <c r="D247" s="130"/>
      <c r="E247" s="128" t="s">
        <v>178</v>
      </c>
      <c r="F247" s="129" t="s">
        <v>39</v>
      </c>
      <c r="G247" s="129" t="s">
        <v>56</v>
      </c>
      <c r="H247" s="129" t="s">
        <v>675</v>
      </c>
      <c r="I247" s="131" t="s">
        <v>57</v>
      </c>
      <c r="J247" s="132">
        <v>3112028</v>
      </c>
      <c r="K247" s="120">
        <v>2877002.22</v>
      </c>
      <c r="L247" s="133">
        <v>235025.78</v>
      </c>
      <c r="M247" s="123">
        <v>0</v>
      </c>
      <c r="N247" s="123"/>
      <c r="O247" s="123"/>
      <c r="P247" s="123"/>
    </row>
    <row r="248" spans="1:16" ht="42.75" customHeight="1" x14ac:dyDescent="0.2">
      <c r="A248" s="112"/>
      <c r="B248" s="128" t="s">
        <v>673</v>
      </c>
      <c r="C248" s="129"/>
      <c r="D248" s="130"/>
      <c r="E248" s="128" t="s">
        <v>178</v>
      </c>
      <c r="F248" s="129" t="s">
        <v>39</v>
      </c>
      <c r="G248" s="129" t="s">
        <v>56</v>
      </c>
      <c r="H248" s="129" t="s">
        <v>671</v>
      </c>
      <c r="I248" s="131" t="s">
        <v>55</v>
      </c>
      <c r="J248" s="132">
        <v>3112028</v>
      </c>
      <c r="K248" s="120">
        <v>2877002.22</v>
      </c>
      <c r="L248" s="133">
        <v>235025.78</v>
      </c>
      <c r="M248" s="123">
        <v>0</v>
      </c>
      <c r="N248" s="123"/>
      <c r="O248" s="123"/>
      <c r="P248" s="123"/>
    </row>
    <row r="249" spans="1:16" ht="35.25" customHeight="1" x14ac:dyDescent="0.2">
      <c r="A249" s="112"/>
      <c r="B249" s="128" t="s">
        <v>74</v>
      </c>
      <c r="C249" s="129"/>
      <c r="D249" s="130"/>
      <c r="E249" s="128" t="s">
        <v>178</v>
      </c>
      <c r="F249" s="129" t="s">
        <v>39</v>
      </c>
      <c r="G249" s="129" t="s">
        <v>31</v>
      </c>
      <c r="H249" s="129" t="s">
        <v>177</v>
      </c>
      <c r="I249" s="131" t="s">
        <v>54</v>
      </c>
      <c r="J249" s="132">
        <v>449348.75</v>
      </c>
      <c r="K249" s="120">
        <v>152348.75</v>
      </c>
      <c r="L249" s="133">
        <v>297000</v>
      </c>
      <c r="M249" s="123">
        <v>0</v>
      </c>
      <c r="N249" s="123"/>
      <c r="O249" s="123"/>
      <c r="P249" s="123"/>
    </row>
    <row r="250" spans="1:16" ht="222.75" customHeight="1" x14ac:dyDescent="0.2">
      <c r="A250" s="112"/>
      <c r="B250" s="128" t="s">
        <v>77</v>
      </c>
      <c r="C250" s="129"/>
      <c r="D250" s="130"/>
      <c r="E250" s="128" t="s">
        <v>178</v>
      </c>
      <c r="F250" s="129" t="s">
        <v>39</v>
      </c>
      <c r="G250" s="129" t="s">
        <v>46</v>
      </c>
      <c r="H250" s="129" t="s">
        <v>177</v>
      </c>
      <c r="I250" s="131" t="s">
        <v>53</v>
      </c>
      <c r="J250" s="132">
        <v>449348.75</v>
      </c>
      <c r="K250" s="120">
        <v>152348.75</v>
      </c>
      <c r="L250" s="133">
        <v>297000</v>
      </c>
      <c r="M250" s="123">
        <v>0</v>
      </c>
      <c r="N250" s="123"/>
      <c r="O250" s="123"/>
      <c r="P250" s="123"/>
    </row>
    <row r="251" spans="1:16" ht="50.25" customHeight="1" x14ac:dyDescent="0.2">
      <c r="A251" s="112"/>
      <c r="B251" s="128" t="s">
        <v>297</v>
      </c>
      <c r="C251" s="129"/>
      <c r="D251" s="130"/>
      <c r="E251" s="128" t="s">
        <v>178</v>
      </c>
      <c r="F251" s="129" t="s">
        <v>39</v>
      </c>
      <c r="G251" s="129" t="s">
        <v>46</v>
      </c>
      <c r="H251" s="129" t="s">
        <v>220</v>
      </c>
      <c r="I251" s="131" t="s">
        <v>52</v>
      </c>
      <c r="J251" s="132">
        <v>53348.75</v>
      </c>
      <c r="K251" s="120">
        <v>53348.75</v>
      </c>
      <c r="L251" s="133" t="s">
        <v>174</v>
      </c>
      <c r="M251" s="123">
        <v>0</v>
      </c>
      <c r="N251" s="123"/>
      <c r="O251" s="123"/>
      <c r="P251" s="123"/>
    </row>
    <row r="252" spans="1:16" ht="28.5" customHeight="1" x14ac:dyDescent="0.2">
      <c r="A252" s="112"/>
      <c r="B252" s="128" t="s">
        <v>295</v>
      </c>
      <c r="C252" s="129"/>
      <c r="D252" s="130"/>
      <c r="E252" s="128" t="s">
        <v>178</v>
      </c>
      <c r="F252" s="129" t="s">
        <v>39</v>
      </c>
      <c r="G252" s="129" t="s">
        <v>46</v>
      </c>
      <c r="H252" s="129" t="s">
        <v>294</v>
      </c>
      <c r="I252" s="131" t="s">
        <v>51</v>
      </c>
      <c r="J252" s="132">
        <v>53348.75</v>
      </c>
      <c r="K252" s="120">
        <v>53348.75</v>
      </c>
      <c r="L252" s="133" t="s">
        <v>174</v>
      </c>
      <c r="M252" s="123">
        <v>0</v>
      </c>
      <c r="N252" s="123"/>
      <c r="O252" s="123"/>
      <c r="P252" s="123"/>
    </row>
    <row r="253" spans="1:16" ht="21.75" customHeight="1" x14ac:dyDescent="0.2">
      <c r="A253" s="112"/>
      <c r="B253" s="128" t="s">
        <v>292</v>
      </c>
      <c r="C253" s="129"/>
      <c r="D253" s="130"/>
      <c r="E253" s="128" t="s">
        <v>178</v>
      </c>
      <c r="F253" s="129" t="s">
        <v>39</v>
      </c>
      <c r="G253" s="129" t="s">
        <v>46</v>
      </c>
      <c r="H253" s="129" t="s">
        <v>291</v>
      </c>
      <c r="I253" s="131" t="s">
        <v>50</v>
      </c>
      <c r="J253" s="132">
        <v>40974.46</v>
      </c>
      <c r="K253" s="120">
        <v>40974.46</v>
      </c>
      <c r="L253" s="133" t="s">
        <v>174</v>
      </c>
      <c r="M253" s="123">
        <v>0</v>
      </c>
      <c r="N253" s="123"/>
      <c r="O253" s="123"/>
      <c r="P253" s="123"/>
    </row>
    <row r="254" spans="1:16" ht="37.5" customHeight="1" x14ac:dyDescent="0.2">
      <c r="A254" s="112"/>
      <c r="B254" s="128" t="s">
        <v>289</v>
      </c>
      <c r="C254" s="129"/>
      <c r="D254" s="130"/>
      <c r="E254" s="128" t="s">
        <v>178</v>
      </c>
      <c r="F254" s="129" t="s">
        <v>39</v>
      </c>
      <c r="G254" s="129" t="s">
        <v>46</v>
      </c>
      <c r="H254" s="129" t="s">
        <v>286</v>
      </c>
      <c r="I254" s="131" t="s">
        <v>49</v>
      </c>
      <c r="J254" s="132">
        <v>12374.29</v>
      </c>
      <c r="K254" s="120">
        <v>12374.29</v>
      </c>
      <c r="L254" s="133" t="s">
        <v>174</v>
      </c>
      <c r="M254" s="123">
        <v>0</v>
      </c>
      <c r="N254" s="123"/>
      <c r="O254" s="123"/>
      <c r="P254" s="123"/>
    </row>
    <row r="255" spans="1:16" ht="27.75" customHeight="1" x14ac:dyDescent="0.2">
      <c r="A255" s="112"/>
      <c r="B255" s="128" t="s">
        <v>332</v>
      </c>
      <c r="C255" s="129"/>
      <c r="D255" s="130"/>
      <c r="E255" s="128" t="s">
        <v>178</v>
      </c>
      <c r="F255" s="129" t="s">
        <v>39</v>
      </c>
      <c r="G255" s="129" t="s">
        <v>46</v>
      </c>
      <c r="H255" s="129" t="s">
        <v>331</v>
      </c>
      <c r="I255" s="131" t="s">
        <v>48</v>
      </c>
      <c r="J255" s="132">
        <v>396000</v>
      </c>
      <c r="K255" s="120">
        <v>99000</v>
      </c>
      <c r="L255" s="133">
        <v>297000</v>
      </c>
      <c r="M255" s="123">
        <v>0</v>
      </c>
      <c r="N255" s="123"/>
      <c r="O255" s="123"/>
      <c r="P255" s="123"/>
    </row>
    <row r="256" spans="1:16" ht="25.5" customHeight="1" x14ac:dyDescent="0.2">
      <c r="A256" s="112"/>
      <c r="B256" s="128" t="s">
        <v>329</v>
      </c>
      <c r="C256" s="129"/>
      <c r="D256" s="130"/>
      <c r="E256" s="128" t="s">
        <v>178</v>
      </c>
      <c r="F256" s="129" t="s">
        <v>39</v>
      </c>
      <c r="G256" s="129" t="s">
        <v>46</v>
      </c>
      <c r="H256" s="129" t="s">
        <v>328</v>
      </c>
      <c r="I256" s="131" t="s">
        <v>47</v>
      </c>
      <c r="J256" s="132">
        <v>396000</v>
      </c>
      <c r="K256" s="120">
        <v>99000</v>
      </c>
      <c r="L256" s="133">
        <v>297000</v>
      </c>
      <c r="M256" s="123">
        <v>0</v>
      </c>
      <c r="N256" s="123"/>
      <c r="O256" s="123"/>
      <c r="P256" s="123"/>
    </row>
    <row r="257" spans="1:16" ht="18.75" customHeight="1" x14ac:dyDescent="0.2">
      <c r="A257" s="112"/>
      <c r="B257" s="128" t="s">
        <v>326</v>
      </c>
      <c r="C257" s="129"/>
      <c r="D257" s="130"/>
      <c r="E257" s="128" t="s">
        <v>178</v>
      </c>
      <c r="F257" s="129" t="s">
        <v>39</v>
      </c>
      <c r="G257" s="129" t="s">
        <v>46</v>
      </c>
      <c r="H257" s="129" t="s">
        <v>325</v>
      </c>
      <c r="I257" s="131" t="s">
        <v>45</v>
      </c>
      <c r="J257" s="132">
        <v>396000</v>
      </c>
      <c r="K257" s="120">
        <v>99000</v>
      </c>
      <c r="L257" s="133">
        <v>297000</v>
      </c>
      <c r="M257" s="123">
        <v>0</v>
      </c>
      <c r="N257" s="123"/>
      <c r="O257" s="123"/>
      <c r="P257" s="123"/>
    </row>
    <row r="258" spans="1:16" ht="15" customHeight="1" x14ac:dyDescent="0.2">
      <c r="A258" s="112"/>
      <c r="B258" s="128" t="s">
        <v>267</v>
      </c>
      <c r="C258" s="129"/>
      <c r="D258" s="130"/>
      <c r="E258" s="128" t="s">
        <v>178</v>
      </c>
      <c r="F258" s="129" t="s">
        <v>39</v>
      </c>
      <c r="G258" s="129" t="s">
        <v>266</v>
      </c>
      <c r="H258" s="129" t="s">
        <v>177</v>
      </c>
      <c r="I258" s="131" t="s">
        <v>44</v>
      </c>
      <c r="J258" s="132">
        <v>47209.43</v>
      </c>
      <c r="K258" s="120" t="s">
        <v>174</v>
      </c>
      <c r="L258" s="133">
        <v>47209.43</v>
      </c>
      <c r="M258" s="123">
        <v>0</v>
      </c>
      <c r="N258" s="123"/>
      <c r="O258" s="123"/>
      <c r="P258" s="123"/>
    </row>
    <row r="259" spans="1:16" ht="28.5" customHeight="1" x14ac:dyDescent="0.2">
      <c r="A259" s="112"/>
      <c r="B259" s="128" t="s">
        <v>43</v>
      </c>
      <c r="C259" s="129"/>
      <c r="D259" s="130"/>
      <c r="E259" s="128" t="s">
        <v>178</v>
      </c>
      <c r="F259" s="129" t="s">
        <v>39</v>
      </c>
      <c r="G259" s="129" t="s">
        <v>38</v>
      </c>
      <c r="H259" s="129" t="s">
        <v>177</v>
      </c>
      <c r="I259" s="131" t="s">
        <v>42</v>
      </c>
      <c r="J259" s="132">
        <v>47209.43</v>
      </c>
      <c r="K259" s="120" t="s">
        <v>174</v>
      </c>
      <c r="L259" s="133">
        <v>47209.43</v>
      </c>
      <c r="M259" s="123">
        <v>0</v>
      </c>
      <c r="N259" s="123"/>
      <c r="O259" s="123"/>
      <c r="P259" s="123"/>
    </row>
    <row r="260" spans="1:16" ht="20.25" customHeight="1" x14ac:dyDescent="0.2">
      <c r="A260" s="112"/>
      <c r="B260" s="128" t="s">
        <v>323</v>
      </c>
      <c r="C260" s="129"/>
      <c r="D260" s="130"/>
      <c r="E260" s="128" t="s">
        <v>178</v>
      </c>
      <c r="F260" s="129" t="s">
        <v>39</v>
      </c>
      <c r="G260" s="129" t="s">
        <v>38</v>
      </c>
      <c r="H260" s="129" t="s">
        <v>322</v>
      </c>
      <c r="I260" s="131" t="s">
        <v>41</v>
      </c>
      <c r="J260" s="132">
        <v>47209.43</v>
      </c>
      <c r="K260" s="120" t="s">
        <v>174</v>
      </c>
      <c r="L260" s="133">
        <v>47209.43</v>
      </c>
      <c r="M260" s="123">
        <v>0</v>
      </c>
      <c r="N260" s="123"/>
      <c r="O260" s="123"/>
      <c r="P260" s="123"/>
    </row>
    <row r="261" spans="1:16" ht="42.75" customHeight="1" x14ac:dyDescent="0.2">
      <c r="A261" s="112"/>
      <c r="B261" s="128" t="s">
        <v>676</v>
      </c>
      <c r="C261" s="129"/>
      <c r="D261" s="130"/>
      <c r="E261" s="128" t="s">
        <v>178</v>
      </c>
      <c r="F261" s="129" t="s">
        <v>39</v>
      </c>
      <c r="G261" s="129" t="s">
        <v>38</v>
      </c>
      <c r="H261" s="129" t="s">
        <v>675</v>
      </c>
      <c r="I261" s="131" t="s">
        <v>40</v>
      </c>
      <c r="J261" s="132">
        <v>47209.43</v>
      </c>
      <c r="K261" s="120" t="s">
        <v>174</v>
      </c>
      <c r="L261" s="133">
        <v>47209.43</v>
      </c>
      <c r="M261" s="123">
        <v>0</v>
      </c>
      <c r="N261" s="123"/>
      <c r="O261" s="123"/>
      <c r="P261" s="123"/>
    </row>
    <row r="262" spans="1:16" ht="42.75" customHeight="1" x14ac:dyDescent="0.2">
      <c r="A262" s="112"/>
      <c r="B262" s="128" t="s">
        <v>673</v>
      </c>
      <c r="C262" s="129"/>
      <c r="D262" s="130"/>
      <c r="E262" s="128" t="s">
        <v>178</v>
      </c>
      <c r="F262" s="129" t="s">
        <v>39</v>
      </c>
      <c r="G262" s="129" t="s">
        <v>38</v>
      </c>
      <c r="H262" s="129" t="s">
        <v>671</v>
      </c>
      <c r="I262" s="131" t="s">
        <v>37</v>
      </c>
      <c r="J262" s="132">
        <v>47209.43</v>
      </c>
      <c r="K262" s="120" t="s">
        <v>174</v>
      </c>
      <c r="L262" s="133">
        <v>47209.43</v>
      </c>
      <c r="M262" s="123">
        <v>0</v>
      </c>
      <c r="N262" s="123"/>
      <c r="O262" s="123"/>
      <c r="P262" s="123"/>
    </row>
    <row r="263" spans="1:16" ht="14.25" customHeight="1" x14ac:dyDescent="0.2">
      <c r="A263" s="112"/>
      <c r="B263" s="128" t="s">
        <v>36</v>
      </c>
      <c r="C263" s="129"/>
      <c r="D263" s="130"/>
      <c r="E263" s="128" t="s">
        <v>178</v>
      </c>
      <c r="F263" s="129" t="s">
        <v>35</v>
      </c>
      <c r="G263" s="129" t="s">
        <v>177</v>
      </c>
      <c r="H263" s="129" t="s">
        <v>177</v>
      </c>
      <c r="I263" s="131" t="s">
        <v>34</v>
      </c>
      <c r="J263" s="132">
        <v>14454590</v>
      </c>
      <c r="K263" s="120">
        <v>13495204.27</v>
      </c>
      <c r="L263" s="133">
        <v>959385.73</v>
      </c>
      <c r="M263" s="123">
        <v>0</v>
      </c>
      <c r="N263" s="123"/>
      <c r="O263" s="123"/>
      <c r="P263" s="123"/>
    </row>
    <row r="264" spans="1:16" ht="16.5" customHeight="1" x14ac:dyDescent="0.2">
      <c r="A264" s="112"/>
      <c r="B264" s="128" t="s">
        <v>33</v>
      </c>
      <c r="C264" s="129"/>
      <c r="D264" s="130"/>
      <c r="E264" s="128" t="s">
        <v>178</v>
      </c>
      <c r="F264" s="129" t="s">
        <v>17</v>
      </c>
      <c r="G264" s="129" t="s">
        <v>177</v>
      </c>
      <c r="H264" s="129" t="s">
        <v>177</v>
      </c>
      <c r="I264" s="131" t="s">
        <v>32</v>
      </c>
      <c r="J264" s="132">
        <v>6000000</v>
      </c>
      <c r="K264" s="120">
        <v>5648891.46</v>
      </c>
      <c r="L264" s="133">
        <v>351108.54</v>
      </c>
      <c r="M264" s="123">
        <v>0</v>
      </c>
      <c r="N264" s="123"/>
      <c r="O264" s="123"/>
      <c r="P264" s="123"/>
    </row>
    <row r="265" spans="1:16" ht="32.25" customHeight="1" x14ac:dyDescent="0.2">
      <c r="A265" s="112"/>
      <c r="B265" s="128" t="s">
        <v>74</v>
      </c>
      <c r="C265" s="129"/>
      <c r="D265" s="130"/>
      <c r="E265" s="128" t="s">
        <v>178</v>
      </c>
      <c r="F265" s="129" t="s">
        <v>17</v>
      </c>
      <c r="G265" s="129" t="s">
        <v>31</v>
      </c>
      <c r="H265" s="129" t="s">
        <v>177</v>
      </c>
      <c r="I265" s="131" t="s">
        <v>30</v>
      </c>
      <c r="J265" s="132">
        <v>6000000</v>
      </c>
      <c r="K265" s="120">
        <v>5648891.46</v>
      </c>
      <c r="L265" s="133">
        <v>351108.54</v>
      </c>
      <c r="M265" s="123">
        <v>0</v>
      </c>
      <c r="N265" s="123"/>
      <c r="O265" s="123"/>
      <c r="P265" s="123"/>
    </row>
    <row r="266" spans="1:16" ht="39.75" customHeight="1" x14ac:dyDescent="0.2">
      <c r="A266" s="112"/>
      <c r="B266" s="128" t="s">
        <v>78</v>
      </c>
      <c r="C266" s="129"/>
      <c r="D266" s="130"/>
      <c r="E266" s="128" t="s">
        <v>178</v>
      </c>
      <c r="F266" s="129" t="s">
        <v>17</v>
      </c>
      <c r="G266" s="129" t="s">
        <v>29</v>
      </c>
      <c r="H266" s="129" t="s">
        <v>177</v>
      </c>
      <c r="I266" s="131" t="s">
        <v>28</v>
      </c>
      <c r="J266" s="132">
        <v>6000000</v>
      </c>
      <c r="K266" s="120">
        <v>5648891.46</v>
      </c>
      <c r="L266" s="133">
        <v>351108.54</v>
      </c>
      <c r="M266" s="123">
        <v>0</v>
      </c>
      <c r="N266" s="123"/>
      <c r="O266" s="123"/>
      <c r="P266" s="123"/>
    </row>
    <row r="267" spans="1:16" ht="32.25" customHeight="1" x14ac:dyDescent="0.2">
      <c r="A267" s="112"/>
      <c r="B267" s="128" t="s">
        <v>27</v>
      </c>
      <c r="C267" s="129"/>
      <c r="D267" s="130"/>
      <c r="E267" s="128" t="s">
        <v>178</v>
      </c>
      <c r="F267" s="129" t="s">
        <v>17</v>
      </c>
      <c r="G267" s="129" t="s">
        <v>23</v>
      </c>
      <c r="H267" s="129" t="s">
        <v>177</v>
      </c>
      <c r="I267" s="131" t="s">
        <v>26</v>
      </c>
      <c r="J267" s="132">
        <v>4304344.45</v>
      </c>
      <c r="K267" s="120">
        <v>4304344.45</v>
      </c>
      <c r="L267" s="133" t="s">
        <v>174</v>
      </c>
      <c r="M267" s="123">
        <v>0</v>
      </c>
      <c r="N267" s="123"/>
      <c r="O267" s="123"/>
      <c r="P267" s="123"/>
    </row>
    <row r="268" spans="1:16" ht="29.25" customHeight="1" x14ac:dyDescent="0.2">
      <c r="A268" s="112"/>
      <c r="B268" s="128" t="s">
        <v>332</v>
      </c>
      <c r="C268" s="129"/>
      <c r="D268" s="130"/>
      <c r="E268" s="128" t="s">
        <v>178</v>
      </c>
      <c r="F268" s="129" t="s">
        <v>17</v>
      </c>
      <c r="G268" s="129" t="s">
        <v>23</v>
      </c>
      <c r="H268" s="129" t="s">
        <v>331</v>
      </c>
      <c r="I268" s="131" t="s">
        <v>25</v>
      </c>
      <c r="J268" s="132">
        <v>4304344.45</v>
      </c>
      <c r="K268" s="120">
        <v>4304344.45</v>
      </c>
      <c r="L268" s="133" t="s">
        <v>174</v>
      </c>
      <c r="M268" s="123">
        <v>0</v>
      </c>
      <c r="N268" s="123"/>
      <c r="O268" s="123"/>
      <c r="P268" s="123"/>
    </row>
    <row r="269" spans="1:16" ht="27.75" customHeight="1" x14ac:dyDescent="0.2">
      <c r="A269" s="112"/>
      <c r="B269" s="128" t="s">
        <v>329</v>
      </c>
      <c r="C269" s="129"/>
      <c r="D269" s="130"/>
      <c r="E269" s="128" t="s">
        <v>178</v>
      </c>
      <c r="F269" s="129" t="s">
        <v>17</v>
      </c>
      <c r="G269" s="129" t="s">
        <v>23</v>
      </c>
      <c r="H269" s="129" t="s">
        <v>328</v>
      </c>
      <c r="I269" s="131" t="s">
        <v>24</v>
      </c>
      <c r="J269" s="132">
        <v>4304344.45</v>
      </c>
      <c r="K269" s="120">
        <v>4304344.45</v>
      </c>
      <c r="L269" s="133" t="s">
        <v>174</v>
      </c>
      <c r="M269" s="123">
        <v>0</v>
      </c>
      <c r="N269" s="123"/>
      <c r="O269" s="123"/>
      <c r="P269" s="123"/>
    </row>
    <row r="270" spans="1:16" ht="12.75" customHeight="1" x14ac:dyDescent="0.2">
      <c r="A270" s="112"/>
      <c r="B270" s="128" t="s">
        <v>326</v>
      </c>
      <c r="C270" s="129"/>
      <c r="D270" s="130"/>
      <c r="E270" s="128" t="s">
        <v>178</v>
      </c>
      <c r="F270" s="129" t="s">
        <v>17</v>
      </c>
      <c r="G270" s="129" t="s">
        <v>23</v>
      </c>
      <c r="H270" s="129" t="s">
        <v>325</v>
      </c>
      <c r="I270" s="131" t="s">
        <v>22</v>
      </c>
      <c r="J270" s="132">
        <v>4304344.45</v>
      </c>
      <c r="K270" s="120">
        <v>4304344.45</v>
      </c>
      <c r="L270" s="133" t="s">
        <v>174</v>
      </c>
      <c r="M270" s="123">
        <v>0</v>
      </c>
      <c r="N270" s="123"/>
      <c r="O270" s="123"/>
      <c r="P270" s="123"/>
    </row>
    <row r="271" spans="1:16" ht="42.75" customHeight="1" x14ac:dyDescent="0.2">
      <c r="A271" s="112"/>
      <c r="B271" s="128" t="s">
        <v>21</v>
      </c>
      <c r="C271" s="129"/>
      <c r="D271" s="130"/>
      <c r="E271" s="128" t="s">
        <v>178</v>
      </c>
      <c r="F271" s="129" t="s">
        <v>17</v>
      </c>
      <c r="G271" s="129" t="s">
        <v>16</v>
      </c>
      <c r="H271" s="129" t="s">
        <v>177</v>
      </c>
      <c r="I271" s="131" t="s">
        <v>20</v>
      </c>
      <c r="J271" s="132">
        <v>1695655.55</v>
      </c>
      <c r="K271" s="120">
        <v>1344547.01</v>
      </c>
      <c r="L271" s="133">
        <v>351108.54</v>
      </c>
      <c r="M271" s="123">
        <v>0</v>
      </c>
      <c r="N271" s="123"/>
      <c r="O271" s="123"/>
      <c r="P271" s="123"/>
    </row>
    <row r="272" spans="1:16" ht="27" customHeight="1" x14ac:dyDescent="0.2">
      <c r="A272" s="112"/>
      <c r="B272" s="128" t="s">
        <v>332</v>
      </c>
      <c r="C272" s="129"/>
      <c r="D272" s="130"/>
      <c r="E272" s="128" t="s">
        <v>178</v>
      </c>
      <c r="F272" s="129" t="s">
        <v>17</v>
      </c>
      <c r="G272" s="129" t="s">
        <v>16</v>
      </c>
      <c r="H272" s="129" t="s">
        <v>331</v>
      </c>
      <c r="I272" s="131" t="s">
        <v>19</v>
      </c>
      <c r="J272" s="132">
        <v>1695655.55</v>
      </c>
      <c r="K272" s="120">
        <v>1344547.01</v>
      </c>
      <c r="L272" s="133">
        <v>351108.54</v>
      </c>
      <c r="M272" s="123">
        <v>0</v>
      </c>
      <c r="N272" s="123"/>
      <c r="O272" s="123"/>
      <c r="P272" s="123"/>
    </row>
    <row r="273" spans="1:16" ht="30" customHeight="1" x14ac:dyDescent="0.2">
      <c r="A273" s="112"/>
      <c r="B273" s="128" t="s">
        <v>329</v>
      </c>
      <c r="C273" s="129"/>
      <c r="D273" s="130"/>
      <c r="E273" s="128" t="s">
        <v>178</v>
      </c>
      <c r="F273" s="129" t="s">
        <v>17</v>
      </c>
      <c r="G273" s="129" t="s">
        <v>16</v>
      </c>
      <c r="H273" s="129" t="s">
        <v>328</v>
      </c>
      <c r="I273" s="131" t="s">
        <v>18</v>
      </c>
      <c r="J273" s="132">
        <v>1695655.55</v>
      </c>
      <c r="K273" s="120">
        <v>1344547.01</v>
      </c>
      <c r="L273" s="133">
        <v>351108.54</v>
      </c>
      <c r="M273" s="123">
        <v>0</v>
      </c>
      <c r="N273" s="123"/>
      <c r="O273" s="123"/>
      <c r="P273" s="123"/>
    </row>
    <row r="274" spans="1:16" ht="16.5" customHeight="1" x14ac:dyDescent="0.2">
      <c r="A274" s="112"/>
      <c r="B274" s="128" t="s">
        <v>326</v>
      </c>
      <c r="C274" s="129"/>
      <c r="D274" s="130"/>
      <c r="E274" s="128" t="s">
        <v>178</v>
      </c>
      <c r="F274" s="129" t="s">
        <v>17</v>
      </c>
      <c r="G274" s="129" t="s">
        <v>16</v>
      </c>
      <c r="H274" s="129" t="s">
        <v>325</v>
      </c>
      <c r="I274" s="131" t="s">
        <v>15</v>
      </c>
      <c r="J274" s="132">
        <v>1695655.55</v>
      </c>
      <c r="K274" s="120">
        <v>1344547.01</v>
      </c>
      <c r="L274" s="133">
        <v>351108.54</v>
      </c>
      <c r="M274" s="123">
        <v>0</v>
      </c>
      <c r="N274" s="123"/>
      <c r="O274" s="123"/>
      <c r="P274" s="123"/>
    </row>
    <row r="275" spans="1:16" ht="12.75" customHeight="1" x14ac:dyDescent="0.2">
      <c r="A275" s="112"/>
      <c r="B275" s="128" t="s">
        <v>14</v>
      </c>
      <c r="C275" s="129"/>
      <c r="D275" s="130"/>
      <c r="E275" s="128" t="s">
        <v>178</v>
      </c>
      <c r="F275" s="129" t="s">
        <v>7</v>
      </c>
      <c r="G275" s="129" t="s">
        <v>177</v>
      </c>
      <c r="H275" s="129" t="s">
        <v>177</v>
      </c>
      <c r="I275" s="131" t="s">
        <v>13</v>
      </c>
      <c r="J275" s="132">
        <v>4008220</v>
      </c>
      <c r="K275" s="120">
        <v>3888415.39</v>
      </c>
      <c r="L275" s="133">
        <v>119804.61</v>
      </c>
      <c r="M275" s="123">
        <v>0</v>
      </c>
      <c r="N275" s="123"/>
      <c r="O275" s="123"/>
      <c r="P275" s="123"/>
    </row>
    <row r="276" spans="1:16" ht="50.25" customHeight="1" x14ac:dyDescent="0.2">
      <c r="A276" s="112"/>
      <c r="B276" s="128" t="s">
        <v>79</v>
      </c>
      <c r="C276" s="129"/>
      <c r="D276" s="130"/>
      <c r="E276" s="128" t="s">
        <v>178</v>
      </c>
      <c r="F276" s="129" t="s">
        <v>7</v>
      </c>
      <c r="G276" s="129" t="s">
        <v>2</v>
      </c>
      <c r="H276" s="129" t="s">
        <v>177</v>
      </c>
      <c r="I276" s="131" t="s">
        <v>12</v>
      </c>
      <c r="J276" s="132">
        <v>4008220</v>
      </c>
      <c r="K276" s="120">
        <v>3888415.39</v>
      </c>
      <c r="L276" s="133">
        <v>119804.61</v>
      </c>
      <c r="M276" s="123">
        <v>0</v>
      </c>
      <c r="N276" s="123"/>
      <c r="O276" s="123"/>
      <c r="P276" s="123"/>
    </row>
    <row r="277" spans="1:16" ht="16.5" customHeight="1" x14ac:dyDescent="0.2">
      <c r="A277" s="112"/>
      <c r="B277" s="128" t="s">
        <v>11</v>
      </c>
      <c r="C277" s="129"/>
      <c r="D277" s="130"/>
      <c r="E277" s="128" t="s">
        <v>178</v>
      </c>
      <c r="F277" s="129" t="s">
        <v>7</v>
      </c>
      <c r="G277" s="129" t="s">
        <v>6</v>
      </c>
      <c r="H277" s="129" t="s">
        <v>177</v>
      </c>
      <c r="I277" s="131" t="s">
        <v>10</v>
      </c>
      <c r="J277" s="132">
        <v>4008220</v>
      </c>
      <c r="K277" s="120">
        <v>3888415.39</v>
      </c>
      <c r="L277" s="133">
        <v>119804.61</v>
      </c>
      <c r="M277" s="123">
        <v>0</v>
      </c>
      <c r="N277" s="123"/>
      <c r="O277" s="123"/>
      <c r="P277" s="123"/>
    </row>
    <row r="278" spans="1:16" ht="14.25" customHeight="1" x14ac:dyDescent="0.2">
      <c r="A278" s="112"/>
      <c r="B278" s="128" t="s">
        <v>323</v>
      </c>
      <c r="C278" s="129"/>
      <c r="D278" s="130"/>
      <c r="E278" s="128" t="s">
        <v>178</v>
      </c>
      <c r="F278" s="129" t="s">
        <v>7</v>
      </c>
      <c r="G278" s="129" t="s">
        <v>6</v>
      </c>
      <c r="H278" s="129" t="s">
        <v>322</v>
      </c>
      <c r="I278" s="131" t="s">
        <v>9</v>
      </c>
      <c r="J278" s="132">
        <v>4008220</v>
      </c>
      <c r="K278" s="120">
        <v>3888415.39</v>
      </c>
      <c r="L278" s="133">
        <v>119804.61</v>
      </c>
      <c r="M278" s="123">
        <v>0</v>
      </c>
      <c r="N278" s="123"/>
      <c r="O278" s="123"/>
      <c r="P278" s="123"/>
    </row>
    <row r="279" spans="1:16" ht="42.75" customHeight="1" x14ac:dyDescent="0.2">
      <c r="A279" s="112"/>
      <c r="B279" s="128" t="s">
        <v>676</v>
      </c>
      <c r="C279" s="129"/>
      <c r="D279" s="130"/>
      <c r="E279" s="128" t="s">
        <v>178</v>
      </c>
      <c r="F279" s="129" t="s">
        <v>7</v>
      </c>
      <c r="G279" s="129" t="s">
        <v>6</v>
      </c>
      <c r="H279" s="129" t="s">
        <v>675</v>
      </c>
      <c r="I279" s="131" t="s">
        <v>8</v>
      </c>
      <c r="J279" s="132">
        <v>4008220</v>
      </c>
      <c r="K279" s="120">
        <v>3888415.39</v>
      </c>
      <c r="L279" s="133">
        <v>119804.61</v>
      </c>
      <c r="M279" s="123">
        <v>0</v>
      </c>
      <c r="N279" s="123"/>
      <c r="O279" s="123"/>
      <c r="P279" s="123"/>
    </row>
    <row r="280" spans="1:16" ht="42.75" customHeight="1" x14ac:dyDescent="0.2">
      <c r="A280" s="112"/>
      <c r="B280" s="128" t="s">
        <v>673</v>
      </c>
      <c r="C280" s="129"/>
      <c r="D280" s="130"/>
      <c r="E280" s="128" t="s">
        <v>178</v>
      </c>
      <c r="F280" s="129" t="s">
        <v>7</v>
      </c>
      <c r="G280" s="129" t="s">
        <v>6</v>
      </c>
      <c r="H280" s="129" t="s">
        <v>671</v>
      </c>
      <c r="I280" s="131" t="s">
        <v>5</v>
      </c>
      <c r="J280" s="132">
        <v>4008220</v>
      </c>
      <c r="K280" s="120">
        <v>3888415.39</v>
      </c>
      <c r="L280" s="133">
        <v>119804.61</v>
      </c>
      <c r="M280" s="123">
        <v>0</v>
      </c>
      <c r="N280" s="123"/>
      <c r="O280" s="123"/>
      <c r="P280" s="123"/>
    </row>
    <row r="281" spans="1:16" ht="18" customHeight="1" x14ac:dyDescent="0.2">
      <c r="A281" s="112"/>
      <c r="B281" s="128" t="s">
        <v>4</v>
      </c>
      <c r="C281" s="129"/>
      <c r="D281" s="130"/>
      <c r="E281" s="128" t="s">
        <v>178</v>
      </c>
      <c r="F281" s="129" t="s">
        <v>653</v>
      </c>
      <c r="G281" s="129" t="s">
        <v>177</v>
      </c>
      <c r="H281" s="129" t="s">
        <v>177</v>
      </c>
      <c r="I281" s="131" t="s">
        <v>3</v>
      </c>
      <c r="J281" s="132">
        <v>4446370</v>
      </c>
      <c r="K281" s="120">
        <v>3957897.42</v>
      </c>
      <c r="L281" s="133">
        <v>488472.58</v>
      </c>
      <c r="M281" s="123">
        <v>0</v>
      </c>
      <c r="N281" s="123"/>
      <c r="O281" s="123"/>
      <c r="P281" s="123"/>
    </row>
    <row r="282" spans="1:16" ht="51.75" customHeight="1" x14ac:dyDescent="0.2">
      <c r="A282" s="112"/>
      <c r="B282" s="128" t="s">
        <v>79</v>
      </c>
      <c r="C282" s="129"/>
      <c r="D282" s="130"/>
      <c r="E282" s="128" t="s">
        <v>178</v>
      </c>
      <c r="F282" s="129" t="s">
        <v>653</v>
      </c>
      <c r="G282" s="129" t="s">
        <v>2</v>
      </c>
      <c r="H282" s="129" t="s">
        <v>177</v>
      </c>
      <c r="I282" s="131" t="s">
        <v>1</v>
      </c>
      <c r="J282" s="132">
        <v>3830134.21</v>
      </c>
      <c r="K282" s="120">
        <v>3341661.63</v>
      </c>
      <c r="L282" s="133">
        <v>488472.58</v>
      </c>
      <c r="M282" s="123">
        <v>0</v>
      </c>
      <c r="N282" s="123"/>
      <c r="O282" s="123"/>
      <c r="P282" s="123"/>
    </row>
    <row r="283" spans="1:16" ht="18" customHeight="1" x14ac:dyDescent="0.2">
      <c r="A283" s="112"/>
      <c r="B283" s="128" t="s">
        <v>0</v>
      </c>
      <c r="C283" s="129"/>
      <c r="D283" s="130"/>
      <c r="E283" s="128" t="s">
        <v>178</v>
      </c>
      <c r="F283" s="129" t="s">
        <v>653</v>
      </c>
      <c r="G283" s="129" t="s">
        <v>672</v>
      </c>
      <c r="H283" s="129" t="s">
        <v>177</v>
      </c>
      <c r="I283" s="131" t="s">
        <v>678</v>
      </c>
      <c r="J283" s="132">
        <v>2007780</v>
      </c>
      <c r="K283" s="120">
        <v>1519307.42</v>
      </c>
      <c r="L283" s="133">
        <v>488472.58</v>
      </c>
      <c r="M283" s="123">
        <v>0</v>
      </c>
      <c r="N283" s="123"/>
      <c r="O283" s="123"/>
      <c r="P283" s="123"/>
    </row>
    <row r="284" spans="1:16" ht="18.75" customHeight="1" x14ac:dyDescent="0.2">
      <c r="A284" s="112"/>
      <c r="B284" s="128" t="s">
        <v>323</v>
      </c>
      <c r="C284" s="129"/>
      <c r="D284" s="130"/>
      <c r="E284" s="128" t="s">
        <v>178</v>
      </c>
      <c r="F284" s="129" t="s">
        <v>653</v>
      </c>
      <c r="G284" s="129" t="s">
        <v>672</v>
      </c>
      <c r="H284" s="129" t="s">
        <v>322</v>
      </c>
      <c r="I284" s="131" t="s">
        <v>677</v>
      </c>
      <c r="J284" s="132">
        <v>2007780</v>
      </c>
      <c r="K284" s="120">
        <v>1519307.42</v>
      </c>
      <c r="L284" s="133">
        <v>488472.58</v>
      </c>
      <c r="M284" s="123">
        <v>0</v>
      </c>
      <c r="N284" s="123"/>
      <c r="O284" s="123"/>
      <c r="P284" s="123"/>
    </row>
    <row r="285" spans="1:16" ht="42.75" customHeight="1" x14ac:dyDescent="0.2">
      <c r="A285" s="112"/>
      <c r="B285" s="128" t="s">
        <v>676</v>
      </c>
      <c r="C285" s="129"/>
      <c r="D285" s="130"/>
      <c r="E285" s="128" t="s">
        <v>178</v>
      </c>
      <c r="F285" s="129" t="s">
        <v>653</v>
      </c>
      <c r="G285" s="129" t="s">
        <v>672</v>
      </c>
      <c r="H285" s="129" t="s">
        <v>675</v>
      </c>
      <c r="I285" s="131" t="s">
        <v>674</v>
      </c>
      <c r="J285" s="132">
        <v>2007780</v>
      </c>
      <c r="K285" s="120">
        <v>1519307.42</v>
      </c>
      <c r="L285" s="133">
        <v>488472.58</v>
      </c>
      <c r="M285" s="123">
        <v>0</v>
      </c>
      <c r="N285" s="123"/>
      <c r="O285" s="123"/>
      <c r="P285" s="123"/>
    </row>
    <row r="286" spans="1:16" ht="42.75" customHeight="1" x14ac:dyDescent="0.2">
      <c r="A286" s="112"/>
      <c r="B286" s="128" t="s">
        <v>673</v>
      </c>
      <c r="C286" s="129"/>
      <c r="D286" s="130"/>
      <c r="E286" s="128" t="s">
        <v>178</v>
      </c>
      <c r="F286" s="129" t="s">
        <v>653</v>
      </c>
      <c r="G286" s="129" t="s">
        <v>672</v>
      </c>
      <c r="H286" s="129" t="s">
        <v>671</v>
      </c>
      <c r="I286" s="131" t="s">
        <v>670</v>
      </c>
      <c r="J286" s="132">
        <v>2007780</v>
      </c>
      <c r="K286" s="120">
        <v>1519307.42</v>
      </c>
      <c r="L286" s="133">
        <v>488472.58</v>
      </c>
      <c r="M286" s="123">
        <v>0</v>
      </c>
      <c r="N286" s="123"/>
      <c r="O286" s="123"/>
      <c r="P286" s="123"/>
    </row>
    <row r="287" spans="1:16" ht="18" customHeight="1" x14ac:dyDescent="0.2">
      <c r="A287" s="112"/>
      <c r="B287" s="128" t="s">
        <v>669</v>
      </c>
      <c r="C287" s="129"/>
      <c r="D287" s="130"/>
      <c r="E287" s="128" t="s">
        <v>178</v>
      </c>
      <c r="F287" s="129" t="s">
        <v>653</v>
      </c>
      <c r="G287" s="129" t="s">
        <v>665</v>
      </c>
      <c r="H287" s="129" t="s">
        <v>177</v>
      </c>
      <c r="I287" s="131" t="s">
        <v>668</v>
      </c>
      <c r="J287" s="132">
        <v>1321854.21</v>
      </c>
      <c r="K287" s="120">
        <v>1321854.21</v>
      </c>
      <c r="L287" s="133" t="s">
        <v>174</v>
      </c>
      <c r="M287" s="123">
        <v>0</v>
      </c>
      <c r="N287" s="123"/>
      <c r="O287" s="123"/>
      <c r="P287" s="123"/>
    </row>
    <row r="288" spans="1:16" ht="27.75" customHeight="1" x14ac:dyDescent="0.2">
      <c r="A288" s="112"/>
      <c r="B288" s="128" t="s">
        <v>332</v>
      </c>
      <c r="C288" s="129"/>
      <c r="D288" s="130"/>
      <c r="E288" s="128" t="s">
        <v>178</v>
      </c>
      <c r="F288" s="129" t="s">
        <v>653</v>
      </c>
      <c r="G288" s="129" t="s">
        <v>665</v>
      </c>
      <c r="H288" s="129" t="s">
        <v>331</v>
      </c>
      <c r="I288" s="131" t="s">
        <v>667</v>
      </c>
      <c r="J288" s="132">
        <v>1321854.21</v>
      </c>
      <c r="K288" s="120">
        <v>1321854.21</v>
      </c>
      <c r="L288" s="133" t="s">
        <v>174</v>
      </c>
      <c r="M288" s="123">
        <v>0</v>
      </c>
      <c r="N288" s="123"/>
      <c r="O288" s="123"/>
      <c r="P288" s="123"/>
    </row>
    <row r="289" spans="1:16" ht="27.75" customHeight="1" x14ac:dyDescent="0.2">
      <c r="A289" s="112"/>
      <c r="B289" s="128" t="s">
        <v>329</v>
      </c>
      <c r="C289" s="129"/>
      <c r="D289" s="130"/>
      <c r="E289" s="128" t="s">
        <v>178</v>
      </c>
      <c r="F289" s="129" t="s">
        <v>653</v>
      </c>
      <c r="G289" s="129" t="s">
        <v>665</v>
      </c>
      <c r="H289" s="129" t="s">
        <v>328</v>
      </c>
      <c r="I289" s="131" t="s">
        <v>666</v>
      </c>
      <c r="J289" s="132">
        <v>1321854.21</v>
      </c>
      <c r="K289" s="120">
        <v>1321854.21</v>
      </c>
      <c r="L289" s="133" t="s">
        <v>174</v>
      </c>
      <c r="M289" s="123">
        <v>0</v>
      </c>
      <c r="N289" s="123"/>
      <c r="O289" s="123"/>
      <c r="P289" s="123"/>
    </row>
    <row r="290" spans="1:16" ht="12.75" customHeight="1" x14ac:dyDescent="0.2">
      <c r="A290" s="112"/>
      <c r="B290" s="128" t="s">
        <v>326</v>
      </c>
      <c r="C290" s="129"/>
      <c r="D290" s="130"/>
      <c r="E290" s="128" t="s">
        <v>178</v>
      </c>
      <c r="F290" s="129" t="s">
        <v>653</v>
      </c>
      <c r="G290" s="129" t="s">
        <v>665</v>
      </c>
      <c r="H290" s="129" t="s">
        <v>325</v>
      </c>
      <c r="I290" s="131" t="s">
        <v>664</v>
      </c>
      <c r="J290" s="132">
        <v>1321854.21</v>
      </c>
      <c r="K290" s="120">
        <v>1321854.21</v>
      </c>
      <c r="L290" s="133" t="s">
        <v>174</v>
      </c>
      <c r="M290" s="123">
        <v>0</v>
      </c>
      <c r="N290" s="123"/>
      <c r="O290" s="123"/>
      <c r="P290" s="123"/>
    </row>
    <row r="291" spans="1:16" ht="95.25" customHeight="1" x14ac:dyDescent="0.2">
      <c r="A291" s="112"/>
      <c r="B291" s="128" t="s">
        <v>80</v>
      </c>
      <c r="C291" s="129"/>
      <c r="D291" s="130"/>
      <c r="E291" s="128" t="s">
        <v>178</v>
      </c>
      <c r="F291" s="129" t="s">
        <v>653</v>
      </c>
      <c r="G291" s="129" t="s">
        <v>660</v>
      </c>
      <c r="H291" s="129" t="s">
        <v>177</v>
      </c>
      <c r="I291" s="131" t="s">
        <v>663</v>
      </c>
      <c r="J291" s="132">
        <v>500500</v>
      </c>
      <c r="K291" s="120">
        <v>500500</v>
      </c>
      <c r="L291" s="133" t="s">
        <v>174</v>
      </c>
      <c r="M291" s="123">
        <v>0</v>
      </c>
      <c r="N291" s="123"/>
      <c r="O291" s="123"/>
      <c r="P291" s="123"/>
    </row>
    <row r="292" spans="1:16" ht="30.75" customHeight="1" x14ac:dyDescent="0.2">
      <c r="A292" s="112"/>
      <c r="B292" s="128" t="s">
        <v>332</v>
      </c>
      <c r="C292" s="129"/>
      <c r="D292" s="130"/>
      <c r="E292" s="128" t="s">
        <v>178</v>
      </c>
      <c r="F292" s="129" t="s">
        <v>653</v>
      </c>
      <c r="G292" s="129" t="s">
        <v>660</v>
      </c>
      <c r="H292" s="129" t="s">
        <v>331</v>
      </c>
      <c r="I292" s="131" t="s">
        <v>662</v>
      </c>
      <c r="J292" s="132">
        <v>500500</v>
      </c>
      <c r="K292" s="120">
        <v>500500</v>
      </c>
      <c r="L292" s="133" t="s">
        <v>174</v>
      </c>
      <c r="M292" s="123">
        <v>0</v>
      </c>
      <c r="N292" s="123"/>
      <c r="O292" s="123"/>
      <c r="P292" s="123"/>
    </row>
    <row r="293" spans="1:16" ht="27" customHeight="1" x14ac:dyDescent="0.2">
      <c r="A293" s="112"/>
      <c r="B293" s="128" t="s">
        <v>329</v>
      </c>
      <c r="C293" s="129"/>
      <c r="D293" s="130"/>
      <c r="E293" s="128" t="s">
        <v>178</v>
      </c>
      <c r="F293" s="129" t="s">
        <v>653</v>
      </c>
      <c r="G293" s="129" t="s">
        <v>660</v>
      </c>
      <c r="H293" s="129" t="s">
        <v>328</v>
      </c>
      <c r="I293" s="131" t="s">
        <v>661</v>
      </c>
      <c r="J293" s="132">
        <v>500500</v>
      </c>
      <c r="K293" s="120">
        <v>500500</v>
      </c>
      <c r="L293" s="133" t="s">
        <v>174</v>
      </c>
      <c r="M293" s="123">
        <v>0</v>
      </c>
      <c r="N293" s="123"/>
      <c r="O293" s="123"/>
      <c r="P293" s="123"/>
    </row>
    <row r="294" spans="1:16" ht="15" customHeight="1" x14ac:dyDescent="0.2">
      <c r="A294" s="112"/>
      <c r="B294" s="128" t="s">
        <v>326</v>
      </c>
      <c r="C294" s="129"/>
      <c r="D294" s="130"/>
      <c r="E294" s="128" t="s">
        <v>178</v>
      </c>
      <c r="F294" s="129" t="s">
        <v>653</v>
      </c>
      <c r="G294" s="129" t="s">
        <v>660</v>
      </c>
      <c r="H294" s="129" t="s">
        <v>325</v>
      </c>
      <c r="I294" s="131" t="s">
        <v>659</v>
      </c>
      <c r="J294" s="132">
        <v>500500</v>
      </c>
      <c r="K294" s="120">
        <v>500500</v>
      </c>
      <c r="L294" s="133" t="s">
        <v>174</v>
      </c>
      <c r="M294" s="123">
        <v>0</v>
      </c>
      <c r="N294" s="123"/>
      <c r="O294" s="123"/>
      <c r="P294" s="123"/>
    </row>
    <row r="295" spans="1:16" ht="15" customHeight="1" x14ac:dyDescent="0.2">
      <c r="A295" s="112"/>
      <c r="B295" s="128" t="s">
        <v>267</v>
      </c>
      <c r="C295" s="129"/>
      <c r="D295" s="130"/>
      <c r="E295" s="128" t="s">
        <v>178</v>
      </c>
      <c r="F295" s="129" t="s">
        <v>653</v>
      </c>
      <c r="G295" s="129" t="s">
        <v>266</v>
      </c>
      <c r="H295" s="129" t="s">
        <v>177</v>
      </c>
      <c r="I295" s="131" t="s">
        <v>658</v>
      </c>
      <c r="J295" s="132">
        <v>616235.79</v>
      </c>
      <c r="K295" s="120">
        <v>616235.79</v>
      </c>
      <c r="L295" s="133" t="s">
        <v>174</v>
      </c>
      <c r="M295" s="123">
        <v>0</v>
      </c>
      <c r="N295" s="123"/>
      <c r="O295" s="123"/>
      <c r="P295" s="123"/>
    </row>
    <row r="296" spans="1:16" ht="66" customHeight="1" x14ac:dyDescent="0.2">
      <c r="A296" s="112"/>
      <c r="B296" s="128" t="s">
        <v>81</v>
      </c>
      <c r="C296" s="129"/>
      <c r="D296" s="130"/>
      <c r="E296" s="128" t="s">
        <v>178</v>
      </c>
      <c r="F296" s="129" t="s">
        <v>653</v>
      </c>
      <c r="G296" s="129" t="s">
        <v>652</v>
      </c>
      <c r="H296" s="129" t="s">
        <v>177</v>
      </c>
      <c r="I296" s="131" t="s">
        <v>656</v>
      </c>
      <c r="J296" s="132">
        <v>616235.79</v>
      </c>
      <c r="K296" s="120">
        <v>616235.79</v>
      </c>
      <c r="L296" s="133" t="s">
        <v>174</v>
      </c>
      <c r="M296" s="123">
        <v>0</v>
      </c>
      <c r="N296" s="123"/>
      <c r="O296" s="123"/>
      <c r="P296" s="123"/>
    </row>
    <row r="297" spans="1:16" ht="30.75" customHeight="1" x14ac:dyDescent="0.2">
      <c r="A297" s="112"/>
      <c r="B297" s="128" t="s">
        <v>332</v>
      </c>
      <c r="C297" s="129"/>
      <c r="D297" s="130"/>
      <c r="E297" s="128" t="s">
        <v>178</v>
      </c>
      <c r="F297" s="129" t="s">
        <v>653</v>
      </c>
      <c r="G297" s="129" t="s">
        <v>652</v>
      </c>
      <c r="H297" s="129" t="s">
        <v>331</v>
      </c>
      <c r="I297" s="131" t="s">
        <v>655</v>
      </c>
      <c r="J297" s="132">
        <v>616235.79</v>
      </c>
      <c r="K297" s="120">
        <v>616235.79</v>
      </c>
      <c r="L297" s="133" t="s">
        <v>174</v>
      </c>
      <c r="M297" s="123">
        <v>0</v>
      </c>
      <c r="N297" s="123"/>
      <c r="O297" s="123"/>
      <c r="P297" s="123"/>
    </row>
    <row r="298" spans="1:16" ht="29.25" customHeight="1" x14ac:dyDescent="0.2">
      <c r="A298" s="112"/>
      <c r="B298" s="128" t="s">
        <v>329</v>
      </c>
      <c r="C298" s="129"/>
      <c r="D298" s="130"/>
      <c r="E298" s="128" t="s">
        <v>178</v>
      </c>
      <c r="F298" s="129" t="s">
        <v>653</v>
      </c>
      <c r="G298" s="129" t="s">
        <v>652</v>
      </c>
      <c r="H298" s="129" t="s">
        <v>328</v>
      </c>
      <c r="I298" s="131" t="s">
        <v>654</v>
      </c>
      <c r="J298" s="132">
        <v>616235.79</v>
      </c>
      <c r="K298" s="120">
        <v>616235.79</v>
      </c>
      <c r="L298" s="133" t="s">
        <v>174</v>
      </c>
      <c r="M298" s="123">
        <v>0</v>
      </c>
      <c r="N298" s="123"/>
      <c r="O298" s="123"/>
      <c r="P298" s="123"/>
    </row>
    <row r="299" spans="1:16" ht="16.5" customHeight="1" x14ac:dyDescent="0.2">
      <c r="A299" s="112"/>
      <c r="B299" s="128" t="s">
        <v>326</v>
      </c>
      <c r="C299" s="129"/>
      <c r="D299" s="130"/>
      <c r="E299" s="128" t="s">
        <v>178</v>
      </c>
      <c r="F299" s="129" t="s">
        <v>653</v>
      </c>
      <c r="G299" s="129" t="s">
        <v>652</v>
      </c>
      <c r="H299" s="129" t="s">
        <v>325</v>
      </c>
      <c r="I299" s="131" t="s">
        <v>651</v>
      </c>
      <c r="J299" s="132">
        <v>616235.79</v>
      </c>
      <c r="K299" s="120">
        <v>616235.79</v>
      </c>
      <c r="L299" s="133" t="s">
        <v>174</v>
      </c>
      <c r="M299" s="123">
        <v>0</v>
      </c>
      <c r="N299" s="123"/>
      <c r="O299" s="123"/>
      <c r="P299" s="123"/>
    </row>
    <row r="300" spans="1:16" ht="16.5" customHeight="1" x14ac:dyDescent="0.2">
      <c r="A300" s="112"/>
      <c r="B300" s="128" t="s">
        <v>412</v>
      </c>
      <c r="C300" s="129"/>
      <c r="D300" s="130"/>
      <c r="E300" s="128" t="s">
        <v>178</v>
      </c>
      <c r="F300" s="129" t="s">
        <v>411</v>
      </c>
      <c r="G300" s="129" t="s">
        <v>177</v>
      </c>
      <c r="H300" s="129" t="s">
        <v>177</v>
      </c>
      <c r="I300" s="131" t="s">
        <v>650</v>
      </c>
      <c r="J300" s="132">
        <v>23000</v>
      </c>
      <c r="K300" s="120">
        <v>23000</v>
      </c>
      <c r="L300" s="133" t="s">
        <v>174</v>
      </c>
      <c r="M300" s="123">
        <v>0</v>
      </c>
      <c r="N300" s="123"/>
      <c r="O300" s="123"/>
      <c r="P300" s="123"/>
    </row>
    <row r="301" spans="1:16" ht="14.25" customHeight="1" x14ac:dyDescent="0.2">
      <c r="A301" s="112"/>
      <c r="B301" s="128" t="s">
        <v>649</v>
      </c>
      <c r="C301" s="129"/>
      <c r="D301" s="130"/>
      <c r="E301" s="128" t="s">
        <v>178</v>
      </c>
      <c r="F301" s="129" t="s">
        <v>642</v>
      </c>
      <c r="G301" s="129" t="s">
        <v>177</v>
      </c>
      <c r="H301" s="129" t="s">
        <v>177</v>
      </c>
      <c r="I301" s="131" t="s">
        <v>648</v>
      </c>
      <c r="J301" s="132">
        <v>23000</v>
      </c>
      <c r="K301" s="120">
        <v>23000</v>
      </c>
      <c r="L301" s="133" t="s">
        <v>174</v>
      </c>
      <c r="M301" s="123">
        <v>0</v>
      </c>
      <c r="N301" s="123"/>
      <c r="O301" s="123"/>
      <c r="P301" s="123"/>
    </row>
    <row r="302" spans="1:16" ht="27" customHeight="1" x14ac:dyDescent="0.2">
      <c r="A302" s="112"/>
      <c r="B302" s="128" t="s">
        <v>82</v>
      </c>
      <c r="C302" s="129"/>
      <c r="D302" s="130"/>
      <c r="E302" s="128" t="s">
        <v>178</v>
      </c>
      <c r="F302" s="129" t="s">
        <v>642</v>
      </c>
      <c r="G302" s="129" t="s">
        <v>589</v>
      </c>
      <c r="H302" s="129" t="s">
        <v>177</v>
      </c>
      <c r="I302" s="131" t="s">
        <v>647</v>
      </c>
      <c r="J302" s="132">
        <v>23000</v>
      </c>
      <c r="K302" s="120">
        <v>23000</v>
      </c>
      <c r="L302" s="133" t="s">
        <v>174</v>
      </c>
      <c r="M302" s="123">
        <v>0</v>
      </c>
      <c r="N302" s="123"/>
      <c r="O302" s="123"/>
      <c r="P302" s="123"/>
    </row>
    <row r="303" spans="1:16" ht="14.25" customHeight="1" x14ac:dyDescent="0.2">
      <c r="A303" s="112"/>
      <c r="B303" s="128" t="s">
        <v>646</v>
      </c>
      <c r="C303" s="129"/>
      <c r="D303" s="130"/>
      <c r="E303" s="128" t="s">
        <v>178</v>
      </c>
      <c r="F303" s="129" t="s">
        <v>642</v>
      </c>
      <c r="G303" s="129" t="s">
        <v>641</v>
      </c>
      <c r="H303" s="129" t="s">
        <v>177</v>
      </c>
      <c r="I303" s="131" t="s">
        <v>645</v>
      </c>
      <c r="J303" s="132">
        <v>23000</v>
      </c>
      <c r="K303" s="120">
        <v>23000</v>
      </c>
      <c r="L303" s="133" t="s">
        <v>174</v>
      </c>
      <c r="M303" s="123">
        <v>0</v>
      </c>
      <c r="N303" s="123"/>
      <c r="O303" s="123"/>
      <c r="P303" s="123"/>
    </row>
    <row r="304" spans="1:16" ht="31.5" customHeight="1" x14ac:dyDescent="0.2">
      <c r="A304" s="112"/>
      <c r="B304" s="128" t="s">
        <v>332</v>
      </c>
      <c r="C304" s="129"/>
      <c r="D304" s="130"/>
      <c r="E304" s="128" t="s">
        <v>178</v>
      </c>
      <c r="F304" s="129" t="s">
        <v>642</v>
      </c>
      <c r="G304" s="129" t="s">
        <v>641</v>
      </c>
      <c r="H304" s="129" t="s">
        <v>331</v>
      </c>
      <c r="I304" s="131" t="s">
        <v>644</v>
      </c>
      <c r="J304" s="132">
        <v>23000</v>
      </c>
      <c r="K304" s="120">
        <v>23000</v>
      </c>
      <c r="L304" s="133" t="s">
        <v>174</v>
      </c>
      <c r="M304" s="123">
        <v>0</v>
      </c>
      <c r="N304" s="123"/>
      <c r="O304" s="123"/>
      <c r="P304" s="123"/>
    </row>
    <row r="305" spans="1:16" ht="30" customHeight="1" x14ac:dyDescent="0.2">
      <c r="A305" s="112"/>
      <c r="B305" s="128" t="s">
        <v>329</v>
      </c>
      <c r="C305" s="129"/>
      <c r="D305" s="130"/>
      <c r="E305" s="128" t="s">
        <v>178</v>
      </c>
      <c r="F305" s="129" t="s">
        <v>642</v>
      </c>
      <c r="G305" s="129" t="s">
        <v>641</v>
      </c>
      <c r="H305" s="129" t="s">
        <v>328</v>
      </c>
      <c r="I305" s="131" t="s">
        <v>643</v>
      </c>
      <c r="J305" s="132">
        <v>23000</v>
      </c>
      <c r="K305" s="120">
        <v>23000</v>
      </c>
      <c r="L305" s="133" t="s">
        <v>174</v>
      </c>
      <c r="M305" s="123">
        <v>0</v>
      </c>
      <c r="N305" s="123"/>
      <c r="O305" s="123"/>
      <c r="P305" s="123"/>
    </row>
    <row r="306" spans="1:16" ht="18.75" customHeight="1" x14ac:dyDescent="0.2">
      <c r="A306" s="112"/>
      <c r="B306" s="128" t="s">
        <v>326</v>
      </c>
      <c r="C306" s="129"/>
      <c r="D306" s="130"/>
      <c r="E306" s="128" t="s">
        <v>178</v>
      </c>
      <c r="F306" s="129" t="s">
        <v>642</v>
      </c>
      <c r="G306" s="129" t="s">
        <v>641</v>
      </c>
      <c r="H306" s="129" t="s">
        <v>325</v>
      </c>
      <c r="I306" s="131" t="s">
        <v>640</v>
      </c>
      <c r="J306" s="132">
        <v>23000</v>
      </c>
      <c r="K306" s="120">
        <v>23000</v>
      </c>
      <c r="L306" s="133" t="s">
        <v>174</v>
      </c>
      <c r="M306" s="123">
        <v>0</v>
      </c>
      <c r="N306" s="123"/>
      <c r="O306" s="123"/>
      <c r="P306" s="123"/>
    </row>
    <row r="307" spans="1:16" ht="16.5" customHeight="1" x14ac:dyDescent="0.2">
      <c r="A307" s="112"/>
      <c r="B307" s="128" t="s">
        <v>464</v>
      </c>
      <c r="C307" s="129"/>
      <c r="D307" s="130"/>
      <c r="E307" s="128" t="s">
        <v>178</v>
      </c>
      <c r="F307" s="129" t="s">
        <v>463</v>
      </c>
      <c r="G307" s="129" t="s">
        <v>177</v>
      </c>
      <c r="H307" s="129" t="s">
        <v>177</v>
      </c>
      <c r="I307" s="131" t="s">
        <v>639</v>
      </c>
      <c r="J307" s="132">
        <v>29880000</v>
      </c>
      <c r="K307" s="120">
        <v>29880000</v>
      </c>
      <c r="L307" s="133" t="s">
        <v>174</v>
      </c>
      <c r="M307" s="123">
        <v>0</v>
      </c>
      <c r="N307" s="123"/>
      <c r="O307" s="123"/>
      <c r="P307" s="123"/>
    </row>
    <row r="308" spans="1:16" ht="15" customHeight="1" x14ac:dyDescent="0.2">
      <c r="A308" s="112"/>
      <c r="B308" s="128" t="s">
        <v>461</v>
      </c>
      <c r="C308" s="129"/>
      <c r="D308" s="130"/>
      <c r="E308" s="128" t="s">
        <v>178</v>
      </c>
      <c r="F308" s="129" t="s">
        <v>416</v>
      </c>
      <c r="G308" s="129" t="s">
        <v>177</v>
      </c>
      <c r="H308" s="129" t="s">
        <v>177</v>
      </c>
      <c r="I308" s="131" t="s">
        <v>638</v>
      </c>
      <c r="J308" s="132">
        <v>29880000</v>
      </c>
      <c r="K308" s="120">
        <v>29880000</v>
      </c>
      <c r="L308" s="133" t="s">
        <v>174</v>
      </c>
      <c r="M308" s="123">
        <v>0</v>
      </c>
      <c r="N308" s="123"/>
      <c r="O308" s="123"/>
      <c r="P308" s="123"/>
    </row>
    <row r="309" spans="1:16" ht="15" customHeight="1" x14ac:dyDescent="0.2">
      <c r="A309" s="112"/>
      <c r="B309" s="128" t="s">
        <v>267</v>
      </c>
      <c r="C309" s="129"/>
      <c r="D309" s="130"/>
      <c r="E309" s="128" t="s">
        <v>178</v>
      </c>
      <c r="F309" s="129" t="s">
        <v>416</v>
      </c>
      <c r="G309" s="129" t="s">
        <v>266</v>
      </c>
      <c r="H309" s="129" t="s">
        <v>177</v>
      </c>
      <c r="I309" s="131" t="s">
        <v>637</v>
      </c>
      <c r="J309" s="132">
        <v>29880000</v>
      </c>
      <c r="K309" s="120">
        <v>29880000</v>
      </c>
      <c r="L309" s="133" t="s">
        <v>174</v>
      </c>
      <c r="M309" s="123">
        <v>0</v>
      </c>
      <c r="N309" s="123"/>
      <c r="O309" s="123"/>
      <c r="P309" s="123"/>
    </row>
    <row r="310" spans="1:16" ht="40.5" customHeight="1" x14ac:dyDescent="0.2">
      <c r="A310" s="112"/>
      <c r="B310" s="128" t="s">
        <v>86</v>
      </c>
      <c r="C310" s="129"/>
      <c r="D310" s="130"/>
      <c r="E310" s="128" t="s">
        <v>178</v>
      </c>
      <c r="F310" s="129" t="s">
        <v>416</v>
      </c>
      <c r="G310" s="129" t="s">
        <v>628</v>
      </c>
      <c r="H310" s="129" t="s">
        <v>177</v>
      </c>
      <c r="I310" s="131" t="s">
        <v>636</v>
      </c>
      <c r="J310" s="132">
        <v>29880000</v>
      </c>
      <c r="K310" s="120">
        <v>29880000</v>
      </c>
      <c r="L310" s="133" t="s">
        <v>174</v>
      </c>
      <c r="M310" s="123">
        <v>0</v>
      </c>
      <c r="N310" s="123"/>
      <c r="O310" s="123"/>
      <c r="P310" s="123"/>
    </row>
    <row r="311" spans="1:16" ht="25.5" customHeight="1" x14ac:dyDescent="0.2">
      <c r="A311" s="112"/>
      <c r="B311" s="128" t="s">
        <v>635</v>
      </c>
      <c r="C311" s="129"/>
      <c r="D311" s="130"/>
      <c r="E311" s="128" t="s">
        <v>178</v>
      </c>
      <c r="F311" s="129" t="s">
        <v>416</v>
      </c>
      <c r="G311" s="129" t="s">
        <v>628</v>
      </c>
      <c r="H311" s="129" t="s">
        <v>634</v>
      </c>
      <c r="I311" s="131" t="s">
        <v>633</v>
      </c>
      <c r="J311" s="132">
        <v>29880000</v>
      </c>
      <c r="K311" s="120">
        <v>29880000</v>
      </c>
      <c r="L311" s="133" t="s">
        <v>174</v>
      </c>
      <c r="M311" s="123">
        <v>0</v>
      </c>
      <c r="N311" s="123"/>
      <c r="O311" s="123"/>
      <c r="P311" s="123"/>
    </row>
    <row r="312" spans="1:16" ht="12.75" customHeight="1" x14ac:dyDescent="0.2">
      <c r="A312" s="112"/>
      <c r="B312" s="128" t="s">
        <v>632</v>
      </c>
      <c r="C312" s="129"/>
      <c r="D312" s="130"/>
      <c r="E312" s="128" t="s">
        <v>178</v>
      </c>
      <c r="F312" s="129" t="s">
        <v>416</v>
      </c>
      <c r="G312" s="129" t="s">
        <v>628</v>
      </c>
      <c r="H312" s="129" t="s">
        <v>631</v>
      </c>
      <c r="I312" s="131" t="s">
        <v>630</v>
      </c>
      <c r="J312" s="132">
        <v>29880000</v>
      </c>
      <c r="K312" s="120">
        <v>29880000</v>
      </c>
      <c r="L312" s="133" t="s">
        <v>174</v>
      </c>
      <c r="M312" s="123">
        <v>0</v>
      </c>
      <c r="N312" s="123"/>
      <c r="O312" s="123"/>
      <c r="P312" s="123"/>
    </row>
    <row r="313" spans="1:16" ht="32.25" customHeight="1" x14ac:dyDescent="0.2">
      <c r="A313" s="112"/>
      <c r="B313" s="128" t="s">
        <v>629</v>
      </c>
      <c r="C313" s="129"/>
      <c r="D313" s="130"/>
      <c r="E313" s="128" t="s">
        <v>178</v>
      </c>
      <c r="F313" s="129" t="s">
        <v>416</v>
      </c>
      <c r="G313" s="129" t="s">
        <v>628</v>
      </c>
      <c r="H313" s="129" t="s">
        <v>627</v>
      </c>
      <c r="I313" s="131" t="s">
        <v>626</v>
      </c>
      <c r="J313" s="132">
        <v>29880000</v>
      </c>
      <c r="K313" s="120">
        <v>29880000</v>
      </c>
      <c r="L313" s="133" t="s">
        <v>174</v>
      </c>
      <c r="M313" s="123">
        <v>0</v>
      </c>
      <c r="N313" s="123"/>
      <c r="O313" s="123"/>
      <c r="P313" s="123"/>
    </row>
    <row r="314" spans="1:16" ht="14.25" customHeight="1" x14ac:dyDescent="0.2">
      <c r="A314" s="112"/>
      <c r="B314" s="128" t="s">
        <v>625</v>
      </c>
      <c r="C314" s="129"/>
      <c r="D314" s="130"/>
      <c r="E314" s="128" t="s">
        <v>178</v>
      </c>
      <c r="F314" s="129" t="s">
        <v>624</v>
      </c>
      <c r="G314" s="129" t="s">
        <v>177</v>
      </c>
      <c r="H314" s="129" t="s">
        <v>177</v>
      </c>
      <c r="I314" s="131" t="s">
        <v>623</v>
      </c>
      <c r="J314" s="132">
        <v>1511070.01</v>
      </c>
      <c r="K314" s="120">
        <v>1511070.01</v>
      </c>
      <c r="L314" s="133" t="s">
        <v>174</v>
      </c>
      <c r="M314" s="123">
        <v>0</v>
      </c>
      <c r="N314" s="123"/>
      <c r="O314" s="123"/>
      <c r="P314" s="123"/>
    </row>
    <row r="315" spans="1:16" ht="16.5" customHeight="1" x14ac:dyDescent="0.2">
      <c r="A315" s="112"/>
      <c r="B315" s="128" t="s">
        <v>622</v>
      </c>
      <c r="C315" s="129"/>
      <c r="D315" s="130"/>
      <c r="E315" s="128" t="s">
        <v>178</v>
      </c>
      <c r="F315" s="129" t="s">
        <v>612</v>
      </c>
      <c r="G315" s="129" t="s">
        <v>177</v>
      </c>
      <c r="H315" s="129" t="s">
        <v>177</v>
      </c>
      <c r="I315" s="131" t="s">
        <v>621</v>
      </c>
      <c r="J315" s="132">
        <v>1496070.01</v>
      </c>
      <c r="K315" s="120">
        <v>1496070.01</v>
      </c>
      <c r="L315" s="133" t="s">
        <v>174</v>
      </c>
      <c r="M315" s="123">
        <v>0</v>
      </c>
      <c r="N315" s="123"/>
      <c r="O315" s="123"/>
      <c r="P315" s="123"/>
    </row>
    <row r="316" spans="1:16" ht="18.75" customHeight="1" x14ac:dyDescent="0.2">
      <c r="A316" s="112"/>
      <c r="B316" s="128" t="s">
        <v>267</v>
      </c>
      <c r="C316" s="129"/>
      <c r="D316" s="130"/>
      <c r="E316" s="128" t="s">
        <v>178</v>
      </c>
      <c r="F316" s="129" t="s">
        <v>612</v>
      </c>
      <c r="G316" s="129" t="s">
        <v>266</v>
      </c>
      <c r="H316" s="129" t="s">
        <v>177</v>
      </c>
      <c r="I316" s="131" t="s">
        <v>620</v>
      </c>
      <c r="J316" s="132">
        <v>1496070.01</v>
      </c>
      <c r="K316" s="120">
        <v>1496070.01</v>
      </c>
      <c r="L316" s="133" t="s">
        <v>174</v>
      </c>
      <c r="M316" s="123">
        <v>0</v>
      </c>
      <c r="N316" s="123"/>
      <c r="O316" s="123"/>
      <c r="P316" s="123"/>
    </row>
    <row r="317" spans="1:16" ht="15" customHeight="1" x14ac:dyDescent="0.2">
      <c r="A317" s="112"/>
      <c r="B317" s="128" t="s">
        <v>619</v>
      </c>
      <c r="C317" s="129"/>
      <c r="D317" s="130"/>
      <c r="E317" s="128" t="s">
        <v>178</v>
      </c>
      <c r="F317" s="129" t="s">
        <v>612</v>
      </c>
      <c r="G317" s="129" t="s">
        <v>611</v>
      </c>
      <c r="H317" s="129" t="s">
        <v>177</v>
      </c>
      <c r="I317" s="131" t="s">
        <v>618</v>
      </c>
      <c r="J317" s="132">
        <v>1496070.01</v>
      </c>
      <c r="K317" s="120">
        <v>1496070.01</v>
      </c>
      <c r="L317" s="133" t="s">
        <v>174</v>
      </c>
      <c r="M317" s="123">
        <v>0</v>
      </c>
      <c r="N317" s="123"/>
      <c r="O317" s="123"/>
      <c r="P317" s="123"/>
    </row>
    <row r="318" spans="1:16" ht="16.5" customHeight="1" x14ac:dyDescent="0.2">
      <c r="A318" s="112"/>
      <c r="B318" s="128" t="s">
        <v>512</v>
      </c>
      <c r="C318" s="129"/>
      <c r="D318" s="130"/>
      <c r="E318" s="128" t="s">
        <v>178</v>
      </c>
      <c r="F318" s="129" t="s">
        <v>612</v>
      </c>
      <c r="G318" s="129" t="s">
        <v>611</v>
      </c>
      <c r="H318" s="129" t="s">
        <v>511</v>
      </c>
      <c r="I318" s="131" t="s">
        <v>617</v>
      </c>
      <c r="J318" s="132">
        <v>1496070.01</v>
      </c>
      <c r="K318" s="120">
        <v>1496070.01</v>
      </c>
      <c r="L318" s="133" t="s">
        <v>174</v>
      </c>
      <c r="M318" s="123">
        <v>0</v>
      </c>
      <c r="N318" s="123"/>
      <c r="O318" s="123"/>
      <c r="P318" s="123"/>
    </row>
    <row r="319" spans="1:16" ht="18" customHeight="1" x14ac:dyDescent="0.2">
      <c r="A319" s="112"/>
      <c r="B319" s="128" t="s">
        <v>616</v>
      </c>
      <c r="C319" s="129"/>
      <c r="D319" s="130"/>
      <c r="E319" s="128" t="s">
        <v>178</v>
      </c>
      <c r="F319" s="129" t="s">
        <v>612</v>
      </c>
      <c r="G319" s="129" t="s">
        <v>611</v>
      </c>
      <c r="H319" s="129" t="s">
        <v>615</v>
      </c>
      <c r="I319" s="131" t="s">
        <v>614</v>
      </c>
      <c r="J319" s="132">
        <v>1496070.01</v>
      </c>
      <c r="K319" s="120">
        <v>1496070.01</v>
      </c>
      <c r="L319" s="133" t="s">
        <v>174</v>
      </c>
      <c r="M319" s="123">
        <v>0</v>
      </c>
      <c r="N319" s="123"/>
      <c r="O319" s="123"/>
      <c r="P319" s="123"/>
    </row>
    <row r="320" spans="1:16" ht="12.75" customHeight="1" x14ac:dyDescent="0.2">
      <c r="A320" s="112"/>
      <c r="B320" s="128" t="s">
        <v>613</v>
      </c>
      <c r="C320" s="129"/>
      <c r="D320" s="130"/>
      <c r="E320" s="128" t="s">
        <v>178</v>
      </c>
      <c r="F320" s="129" t="s">
        <v>612</v>
      </c>
      <c r="G320" s="129" t="s">
        <v>611</v>
      </c>
      <c r="H320" s="129" t="s">
        <v>610</v>
      </c>
      <c r="I320" s="131" t="s">
        <v>609</v>
      </c>
      <c r="J320" s="132">
        <v>1496070.01</v>
      </c>
      <c r="K320" s="120">
        <v>1496070.01</v>
      </c>
      <c r="L320" s="133" t="s">
        <v>174</v>
      </c>
      <c r="M320" s="123">
        <v>0</v>
      </c>
      <c r="N320" s="123"/>
      <c r="O320" s="123"/>
      <c r="P320" s="123"/>
    </row>
    <row r="321" spans="1:16" ht="18.75" customHeight="1" x14ac:dyDescent="0.2">
      <c r="A321" s="112"/>
      <c r="B321" s="128" t="s">
        <v>608</v>
      </c>
      <c r="C321" s="129"/>
      <c r="D321" s="130"/>
      <c r="E321" s="128" t="s">
        <v>178</v>
      </c>
      <c r="F321" s="129" t="s">
        <v>598</v>
      </c>
      <c r="G321" s="129" t="s">
        <v>177</v>
      </c>
      <c r="H321" s="129" t="s">
        <v>177</v>
      </c>
      <c r="I321" s="131" t="s">
        <v>607</v>
      </c>
      <c r="J321" s="132">
        <v>15000</v>
      </c>
      <c r="K321" s="120">
        <v>15000</v>
      </c>
      <c r="L321" s="133" t="s">
        <v>174</v>
      </c>
      <c r="M321" s="123">
        <v>0</v>
      </c>
      <c r="N321" s="123"/>
      <c r="O321" s="123"/>
      <c r="P321" s="123"/>
    </row>
    <row r="322" spans="1:16" ht="15" customHeight="1" x14ac:dyDescent="0.2">
      <c r="A322" s="112"/>
      <c r="B322" s="128" t="s">
        <v>267</v>
      </c>
      <c r="C322" s="129"/>
      <c r="D322" s="130"/>
      <c r="E322" s="128" t="s">
        <v>178</v>
      </c>
      <c r="F322" s="129" t="s">
        <v>598</v>
      </c>
      <c r="G322" s="129" t="s">
        <v>266</v>
      </c>
      <c r="H322" s="129" t="s">
        <v>177</v>
      </c>
      <c r="I322" s="131" t="s">
        <v>606</v>
      </c>
      <c r="J322" s="132">
        <v>15000</v>
      </c>
      <c r="K322" s="120">
        <v>15000</v>
      </c>
      <c r="L322" s="133" t="s">
        <v>174</v>
      </c>
      <c r="M322" s="123">
        <v>0</v>
      </c>
      <c r="N322" s="123"/>
      <c r="O322" s="123"/>
      <c r="P322" s="123"/>
    </row>
    <row r="323" spans="1:16" ht="15" customHeight="1" x14ac:dyDescent="0.2">
      <c r="A323" s="112"/>
      <c r="B323" s="128" t="s">
        <v>605</v>
      </c>
      <c r="C323" s="129"/>
      <c r="D323" s="130"/>
      <c r="E323" s="128" t="s">
        <v>178</v>
      </c>
      <c r="F323" s="129" t="s">
        <v>598</v>
      </c>
      <c r="G323" s="129" t="s">
        <v>597</v>
      </c>
      <c r="H323" s="129" t="s">
        <v>177</v>
      </c>
      <c r="I323" s="131" t="s">
        <v>604</v>
      </c>
      <c r="J323" s="132">
        <v>15000</v>
      </c>
      <c r="K323" s="120">
        <v>15000</v>
      </c>
      <c r="L323" s="133" t="s">
        <v>174</v>
      </c>
      <c r="M323" s="123">
        <v>0</v>
      </c>
      <c r="N323" s="123"/>
      <c r="O323" s="123"/>
      <c r="P323" s="123"/>
    </row>
    <row r="324" spans="1:16" ht="15" customHeight="1" x14ac:dyDescent="0.2">
      <c r="A324" s="112"/>
      <c r="B324" s="128" t="s">
        <v>512</v>
      </c>
      <c r="C324" s="129"/>
      <c r="D324" s="130"/>
      <c r="E324" s="128" t="s">
        <v>178</v>
      </c>
      <c r="F324" s="129" t="s">
        <v>598</v>
      </c>
      <c r="G324" s="129" t="s">
        <v>597</v>
      </c>
      <c r="H324" s="129" t="s">
        <v>511</v>
      </c>
      <c r="I324" s="131" t="s">
        <v>603</v>
      </c>
      <c r="J324" s="132">
        <v>15000</v>
      </c>
      <c r="K324" s="120">
        <v>15000</v>
      </c>
      <c r="L324" s="133" t="s">
        <v>174</v>
      </c>
      <c r="M324" s="123">
        <v>0</v>
      </c>
      <c r="N324" s="123"/>
      <c r="O324" s="123"/>
      <c r="P324" s="123"/>
    </row>
    <row r="325" spans="1:16" ht="27" customHeight="1" x14ac:dyDescent="0.2">
      <c r="A325" s="112"/>
      <c r="B325" s="128" t="s">
        <v>602</v>
      </c>
      <c r="C325" s="129"/>
      <c r="D325" s="130"/>
      <c r="E325" s="128" t="s">
        <v>178</v>
      </c>
      <c r="F325" s="129" t="s">
        <v>598</v>
      </c>
      <c r="G325" s="129" t="s">
        <v>597</v>
      </c>
      <c r="H325" s="129" t="s">
        <v>601</v>
      </c>
      <c r="I325" s="131" t="s">
        <v>600</v>
      </c>
      <c r="J325" s="132">
        <v>15000</v>
      </c>
      <c r="K325" s="120">
        <v>15000</v>
      </c>
      <c r="L325" s="133" t="s">
        <v>174</v>
      </c>
      <c r="M325" s="123">
        <v>0</v>
      </c>
      <c r="N325" s="123"/>
      <c r="O325" s="123"/>
      <c r="P325" s="123"/>
    </row>
    <row r="326" spans="1:16" ht="27" customHeight="1" x14ac:dyDescent="0.2">
      <c r="A326" s="112"/>
      <c r="B326" s="128" t="s">
        <v>599</v>
      </c>
      <c r="C326" s="129"/>
      <c r="D326" s="130"/>
      <c r="E326" s="128" t="s">
        <v>178</v>
      </c>
      <c r="F326" s="129" t="s">
        <v>598</v>
      </c>
      <c r="G326" s="129" t="s">
        <v>597</v>
      </c>
      <c r="H326" s="129" t="s">
        <v>596</v>
      </c>
      <c r="I326" s="131" t="s">
        <v>595</v>
      </c>
      <c r="J326" s="132">
        <v>15000</v>
      </c>
      <c r="K326" s="120">
        <v>15000</v>
      </c>
      <c r="L326" s="133" t="s">
        <v>174</v>
      </c>
      <c r="M326" s="123">
        <v>0</v>
      </c>
      <c r="N326" s="123"/>
      <c r="O326" s="123"/>
      <c r="P326" s="123"/>
    </row>
    <row r="327" spans="1:16" ht="18" customHeight="1" x14ac:dyDescent="0.2">
      <c r="A327" s="112"/>
      <c r="B327" s="128" t="s">
        <v>594</v>
      </c>
      <c r="C327" s="129"/>
      <c r="D327" s="130"/>
      <c r="E327" s="128" t="s">
        <v>178</v>
      </c>
      <c r="F327" s="129" t="s">
        <v>593</v>
      </c>
      <c r="G327" s="129" t="s">
        <v>177</v>
      </c>
      <c r="H327" s="129" t="s">
        <v>177</v>
      </c>
      <c r="I327" s="131" t="s">
        <v>592</v>
      </c>
      <c r="J327" s="132">
        <v>10000</v>
      </c>
      <c r="K327" s="120">
        <v>10000</v>
      </c>
      <c r="L327" s="133" t="s">
        <v>174</v>
      </c>
      <c r="M327" s="123">
        <v>0</v>
      </c>
      <c r="N327" s="123"/>
      <c r="O327" s="123"/>
      <c r="P327" s="123"/>
    </row>
    <row r="328" spans="1:16" ht="12.75" customHeight="1" x14ac:dyDescent="0.2">
      <c r="A328" s="112"/>
      <c r="B328" s="128" t="s">
        <v>591</v>
      </c>
      <c r="C328" s="129"/>
      <c r="D328" s="130"/>
      <c r="E328" s="128" t="s">
        <v>178</v>
      </c>
      <c r="F328" s="129" t="s">
        <v>583</v>
      </c>
      <c r="G328" s="129" t="s">
        <v>177</v>
      </c>
      <c r="H328" s="129" t="s">
        <v>177</v>
      </c>
      <c r="I328" s="131" t="s">
        <v>590</v>
      </c>
      <c r="J328" s="132">
        <v>10000</v>
      </c>
      <c r="K328" s="120">
        <v>10000</v>
      </c>
      <c r="L328" s="133" t="s">
        <v>174</v>
      </c>
      <c r="M328" s="123">
        <v>0</v>
      </c>
      <c r="N328" s="123"/>
      <c r="O328" s="123"/>
      <c r="P328" s="123"/>
    </row>
    <row r="329" spans="1:16" ht="31.5" customHeight="1" x14ac:dyDescent="0.2">
      <c r="A329" s="112"/>
      <c r="B329" s="128" t="s">
        <v>82</v>
      </c>
      <c r="C329" s="129"/>
      <c r="D329" s="130"/>
      <c r="E329" s="128" t="s">
        <v>178</v>
      </c>
      <c r="F329" s="129" t="s">
        <v>583</v>
      </c>
      <c r="G329" s="129" t="s">
        <v>589</v>
      </c>
      <c r="H329" s="129" t="s">
        <v>177</v>
      </c>
      <c r="I329" s="131" t="s">
        <v>588</v>
      </c>
      <c r="J329" s="132">
        <v>10000</v>
      </c>
      <c r="K329" s="120">
        <v>10000</v>
      </c>
      <c r="L329" s="133" t="s">
        <v>174</v>
      </c>
      <c r="M329" s="123">
        <v>0</v>
      </c>
      <c r="N329" s="123"/>
      <c r="O329" s="123"/>
      <c r="P329" s="123"/>
    </row>
    <row r="330" spans="1:16" ht="20.25" customHeight="1" x14ac:dyDescent="0.2">
      <c r="A330" s="112"/>
      <c r="B330" s="128" t="s">
        <v>587</v>
      </c>
      <c r="C330" s="129"/>
      <c r="D330" s="130"/>
      <c r="E330" s="128" t="s">
        <v>178</v>
      </c>
      <c r="F330" s="129" t="s">
        <v>583</v>
      </c>
      <c r="G330" s="129" t="s">
        <v>582</v>
      </c>
      <c r="H330" s="129" t="s">
        <v>177</v>
      </c>
      <c r="I330" s="131" t="s">
        <v>586</v>
      </c>
      <c r="J330" s="132">
        <v>10000</v>
      </c>
      <c r="K330" s="120">
        <v>10000</v>
      </c>
      <c r="L330" s="133" t="s">
        <v>174</v>
      </c>
      <c r="M330" s="123">
        <v>0</v>
      </c>
      <c r="N330" s="123"/>
      <c r="O330" s="123"/>
      <c r="P330" s="123"/>
    </row>
    <row r="331" spans="1:16" ht="33" customHeight="1" x14ac:dyDescent="0.2">
      <c r="A331" s="112"/>
      <c r="B331" s="128" t="s">
        <v>332</v>
      </c>
      <c r="C331" s="129"/>
      <c r="D331" s="130"/>
      <c r="E331" s="128" t="s">
        <v>178</v>
      </c>
      <c r="F331" s="129" t="s">
        <v>583</v>
      </c>
      <c r="G331" s="129" t="s">
        <v>582</v>
      </c>
      <c r="H331" s="129" t="s">
        <v>331</v>
      </c>
      <c r="I331" s="131" t="s">
        <v>585</v>
      </c>
      <c r="J331" s="132">
        <v>10000</v>
      </c>
      <c r="K331" s="120">
        <v>10000</v>
      </c>
      <c r="L331" s="133" t="s">
        <v>174</v>
      </c>
      <c r="M331" s="123">
        <v>0</v>
      </c>
      <c r="N331" s="123"/>
      <c r="O331" s="123"/>
      <c r="P331" s="123"/>
    </row>
    <row r="332" spans="1:16" ht="25.5" customHeight="1" x14ac:dyDescent="0.2">
      <c r="A332" s="112"/>
      <c r="B332" s="128" t="s">
        <v>329</v>
      </c>
      <c r="C332" s="129"/>
      <c r="D332" s="130"/>
      <c r="E332" s="128" t="s">
        <v>178</v>
      </c>
      <c r="F332" s="129" t="s">
        <v>583</v>
      </c>
      <c r="G332" s="129" t="s">
        <v>582</v>
      </c>
      <c r="H332" s="129" t="s">
        <v>328</v>
      </c>
      <c r="I332" s="131" t="s">
        <v>584</v>
      </c>
      <c r="J332" s="132">
        <v>10000</v>
      </c>
      <c r="K332" s="120">
        <v>10000</v>
      </c>
      <c r="L332" s="133" t="s">
        <v>174</v>
      </c>
      <c r="M332" s="123">
        <v>0</v>
      </c>
      <c r="N332" s="123"/>
      <c r="O332" s="123"/>
      <c r="P332" s="123"/>
    </row>
    <row r="333" spans="1:16" ht="16.5" customHeight="1" x14ac:dyDescent="0.2">
      <c r="A333" s="112"/>
      <c r="B333" s="128" t="s">
        <v>326</v>
      </c>
      <c r="C333" s="129"/>
      <c r="D333" s="130"/>
      <c r="E333" s="128" t="s">
        <v>178</v>
      </c>
      <c r="F333" s="129" t="s">
        <v>583</v>
      </c>
      <c r="G333" s="129" t="s">
        <v>582</v>
      </c>
      <c r="H333" s="129" t="s">
        <v>325</v>
      </c>
      <c r="I333" s="131" t="s">
        <v>581</v>
      </c>
      <c r="J333" s="132">
        <v>10000</v>
      </c>
      <c r="K333" s="120">
        <v>10000</v>
      </c>
      <c r="L333" s="133" t="s">
        <v>174</v>
      </c>
      <c r="M333" s="123">
        <v>0</v>
      </c>
      <c r="N333" s="123"/>
      <c r="O333" s="123"/>
      <c r="P333" s="123"/>
    </row>
    <row r="334" spans="1:16" ht="16.5" customHeight="1" x14ac:dyDescent="0.2">
      <c r="A334" s="112"/>
      <c r="B334" s="128" t="s">
        <v>580</v>
      </c>
      <c r="C334" s="129"/>
      <c r="D334" s="130"/>
      <c r="E334" s="128" t="s">
        <v>508</v>
      </c>
      <c r="F334" s="129" t="s">
        <v>349</v>
      </c>
      <c r="G334" s="129" t="s">
        <v>177</v>
      </c>
      <c r="H334" s="129" t="s">
        <v>177</v>
      </c>
      <c r="I334" s="131" t="s">
        <v>579</v>
      </c>
      <c r="J334" s="132">
        <v>6026938.4500000002</v>
      </c>
      <c r="K334" s="120">
        <v>5967885.0700000003</v>
      </c>
      <c r="L334" s="133">
        <v>59053.38</v>
      </c>
      <c r="M334" s="123">
        <v>0</v>
      </c>
      <c r="N334" s="123"/>
      <c r="O334" s="123"/>
      <c r="P334" s="123"/>
    </row>
    <row r="335" spans="1:16" ht="16.5" customHeight="1" x14ac:dyDescent="0.2">
      <c r="A335" s="112"/>
      <c r="B335" s="128" t="s">
        <v>347</v>
      </c>
      <c r="C335" s="129"/>
      <c r="D335" s="130"/>
      <c r="E335" s="128" t="s">
        <v>508</v>
      </c>
      <c r="F335" s="129" t="s">
        <v>346</v>
      </c>
      <c r="G335" s="129" t="s">
        <v>177</v>
      </c>
      <c r="H335" s="129" t="s">
        <v>177</v>
      </c>
      <c r="I335" s="131" t="s">
        <v>578</v>
      </c>
      <c r="J335" s="132">
        <v>6026938.4500000002</v>
      </c>
      <c r="K335" s="120">
        <v>5967885.0700000003</v>
      </c>
      <c r="L335" s="133">
        <v>59053.38</v>
      </c>
      <c r="M335" s="123">
        <v>0</v>
      </c>
      <c r="N335" s="123"/>
      <c r="O335" s="123"/>
      <c r="P335" s="123"/>
    </row>
    <row r="336" spans="1:16" ht="32.25" customHeight="1" x14ac:dyDescent="0.2">
      <c r="A336" s="112"/>
      <c r="B336" s="128" t="s">
        <v>577</v>
      </c>
      <c r="C336" s="129"/>
      <c r="D336" s="130"/>
      <c r="E336" s="128" t="s">
        <v>508</v>
      </c>
      <c r="F336" s="129" t="s">
        <v>557</v>
      </c>
      <c r="G336" s="129" t="s">
        <v>177</v>
      </c>
      <c r="H336" s="129" t="s">
        <v>177</v>
      </c>
      <c r="I336" s="131" t="s">
        <v>576</v>
      </c>
      <c r="J336" s="132">
        <v>2025720.03</v>
      </c>
      <c r="K336" s="120">
        <v>2025720.03</v>
      </c>
      <c r="L336" s="133" t="s">
        <v>174</v>
      </c>
      <c r="M336" s="123">
        <v>0</v>
      </c>
      <c r="N336" s="123"/>
      <c r="O336" s="123"/>
      <c r="P336" s="123"/>
    </row>
    <row r="337" spans="1:16" ht="18" customHeight="1" x14ac:dyDescent="0.2">
      <c r="A337" s="112"/>
      <c r="B337" s="128" t="s">
        <v>267</v>
      </c>
      <c r="C337" s="129"/>
      <c r="D337" s="130"/>
      <c r="E337" s="128" t="s">
        <v>508</v>
      </c>
      <c r="F337" s="129" t="s">
        <v>557</v>
      </c>
      <c r="G337" s="129" t="s">
        <v>266</v>
      </c>
      <c r="H337" s="129" t="s">
        <v>177</v>
      </c>
      <c r="I337" s="131" t="s">
        <v>575</v>
      </c>
      <c r="J337" s="132">
        <v>2025720.03</v>
      </c>
      <c r="K337" s="120">
        <v>2025720.03</v>
      </c>
      <c r="L337" s="133" t="s">
        <v>174</v>
      </c>
      <c r="M337" s="123">
        <v>0</v>
      </c>
      <c r="N337" s="123"/>
      <c r="O337" s="123"/>
      <c r="P337" s="123"/>
    </row>
    <row r="338" spans="1:16" ht="18.75" customHeight="1" x14ac:dyDescent="0.2">
      <c r="A338" s="112"/>
      <c r="B338" s="128" t="s">
        <v>574</v>
      </c>
      <c r="C338" s="129"/>
      <c r="D338" s="130"/>
      <c r="E338" s="128" t="s">
        <v>508</v>
      </c>
      <c r="F338" s="129" t="s">
        <v>557</v>
      </c>
      <c r="G338" s="129" t="s">
        <v>568</v>
      </c>
      <c r="H338" s="129" t="s">
        <v>177</v>
      </c>
      <c r="I338" s="131" t="s">
        <v>573</v>
      </c>
      <c r="J338" s="132">
        <v>978380.21</v>
      </c>
      <c r="K338" s="120">
        <v>978380.21</v>
      </c>
      <c r="L338" s="133" t="s">
        <v>174</v>
      </c>
      <c r="M338" s="123">
        <v>0</v>
      </c>
      <c r="N338" s="123"/>
      <c r="O338" s="123"/>
      <c r="P338" s="123"/>
    </row>
    <row r="339" spans="1:16" ht="52.5" customHeight="1" x14ac:dyDescent="0.2">
      <c r="A339" s="112"/>
      <c r="B339" s="128" t="s">
        <v>297</v>
      </c>
      <c r="C339" s="129"/>
      <c r="D339" s="130"/>
      <c r="E339" s="128" t="s">
        <v>508</v>
      </c>
      <c r="F339" s="129" t="s">
        <v>557</v>
      </c>
      <c r="G339" s="129" t="s">
        <v>568</v>
      </c>
      <c r="H339" s="129" t="s">
        <v>220</v>
      </c>
      <c r="I339" s="131" t="s">
        <v>572</v>
      </c>
      <c r="J339" s="132">
        <v>978380.21</v>
      </c>
      <c r="K339" s="120">
        <v>978380.21</v>
      </c>
      <c r="L339" s="133" t="s">
        <v>174</v>
      </c>
      <c r="M339" s="123">
        <v>0</v>
      </c>
      <c r="N339" s="123"/>
      <c r="O339" s="123"/>
      <c r="P339" s="123"/>
    </row>
    <row r="340" spans="1:16" ht="26.25" customHeight="1" x14ac:dyDescent="0.2">
      <c r="A340" s="112"/>
      <c r="B340" s="128" t="s">
        <v>295</v>
      </c>
      <c r="C340" s="129"/>
      <c r="D340" s="130"/>
      <c r="E340" s="128" t="s">
        <v>508</v>
      </c>
      <c r="F340" s="129" t="s">
        <v>557</v>
      </c>
      <c r="G340" s="129" t="s">
        <v>568</v>
      </c>
      <c r="H340" s="129" t="s">
        <v>294</v>
      </c>
      <c r="I340" s="131" t="s">
        <v>571</v>
      </c>
      <c r="J340" s="132">
        <v>978380.21</v>
      </c>
      <c r="K340" s="120">
        <v>978380.21</v>
      </c>
      <c r="L340" s="133" t="s">
        <v>174</v>
      </c>
      <c r="M340" s="123">
        <v>0</v>
      </c>
      <c r="N340" s="123"/>
      <c r="O340" s="123"/>
      <c r="P340" s="123"/>
    </row>
    <row r="341" spans="1:16" ht="18" customHeight="1" x14ac:dyDescent="0.2">
      <c r="A341" s="112"/>
      <c r="B341" s="128" t="s">
        <v>292</v>
      </c>
      <c r="C341" s="129"/>
      <c r="D341" s="130"/>
      <c r="E341" s="128" t="s">
        <v>508</v>
      </c>
      <c r="F341" s="129" t="s">
        <v>557</v>
      </c>
      <c r="G341" s="129" t="s">
        <v>568</v>
      </c>
      <c r="H341" s="129" t="s">
        <v>291</v>
      </c>
      <c r="I341" s="131" t="s">
        <v>570</v>
      </c>
      <c r="J341" s="132">
        <v>656320.67000000004</v>
      </c>
      <c r="K341" s="120">
        <v>656320.67000000004</v>
      </c>
      <c r="L341" s="133" t="s">
        <v>174</v>
      </c>
      <c r="M341" s="123">
        <v>0</v>
      </c>
      <c r="N341" s="123"/>
      <c r="O341" s="123"/>
      <c r="P341" s="123"/>
    </row>
    <row r="342" spans="1:16" ht="28.5" customHeight="1" x14ac:dyDescent="0.2">
      <c r="A342" s="112"/>
      <c r="B342" s="128" t="s">
        <v>336</v>
      </c>
      <c r="C342" s="129"/>
      <c r="D342" s="130"/>
      <c r="E342" s="128" t="s">
        <v>508</v>
      </c>
      <c r="F342" s="129" t="s">
        <v>557</v>
      </c>
      <c r="G342" s="129" t="s">
        <v>568</v>
      </c>
      <c r="H342" s="129" t="s">
        <v>335</v>
      </c>
      <c r="I342" s="131" t="s">
        <v>569</v>
      </c>
      <c r="J342" s="132">
        <v>155081.06</v>
      </c>
      <c r="K342" s="120">
        <v>155081.06</v>
      </c>
      <c r="L342" s="133" t="s">
        <v>174</v>
      </c>
      <c r="M342" s="123">
        <v>0</v>
      </c>
      <c r="N342" s="123"/>
      <c r="O342" s="123"/>
      <c r="P342" s="123"/>
    </row>
    <row r="343" spans="1:16" ht="42" customHeight="1" x14ac:dyDescent="0.2">
      <c r="A343" s="112"/>
      <c r="B343" s="128" t="s">
        <v>289</v>
      </c>
      <c r="C343" s="129"/>
      <c r="D343" s="130"/>
      <c r="E343" s="128" t="s">
        <v>508</v>
      </c>
      <c r="F343" s="129" t="s">
        <v>557</v>
      </c>
      <c r="G343" s="129" t="s">
        <v>568</v>
      </c>
      <c r="H343" s="129" t="s">
        <v>286</v>
      </c>
      <c r="I343" s="131" t="s">
        <v>567</v>
      </c>
      <c r="J343" s="132">
        <v>166978.48000000001</v>
      </c>
      <c r="K343" s="120">
        <v>166978.48000000001</v>
      </c>
      <c r="L343" s="133" t="s">
        <v>174</v>
      </c>
      <c r="M343" s="123">
        <v>0</v>
      </c>
      <c r="N343" s="123"/>
      <c r="O343" s="123"/>
      <c r="P343" s="123"/>
    </row>
    <row r="344" spans="1:16" ht="67.5" customHeight="1" x14ac:dyDescent="0.2">
      <c r="A344" s="112"/>
      <c r="B344" s="128" t="s">
        <v>313</v>
      </c>
      <c r="C344" s="129"/>
      <c r="D344" s="130"/>
      <c r="E344" s="128" t="s">
        <v>508</v>
      </c>
      <c r="F344" s="129" t="s">
        <v>557</v>
      </c>
      <c r="G344" s="129" t="s">
        <v>308</v>
      </c>
      <c r="H344" s="129" t="s">
        <v>177</v>
      </c>
      <c r="I344" s="131" t="s">
        <v>566</v>
      </c>
      <c r="J344" s="132">
        <v>981345.47</v>
      </c>
      <c r="K344" s="120">
        <v>981345.47</v>
      </c>
      <c r="L344" s="133" t="s">
        <v>174</v>
      </c>
      <c r="M344" s="123">
        <v>0</v>
      </c>
      <c r="N344" s="123"/>
      <c r="O344" s="123"/>
      <c r="P344" s="123"/>
    </row>
    <row r="345" spans="1:16" ht="53.25" customHeight="1" x14ac:dyDescent="0.2">
      <c r="A345" s="112"/>
      <c r="B345" s="128" t="s">
        <v>297</v>
      </c>
      <c r="C345" s="129"/>
      <c r="D345" s="130"/>
      <c r="E345" s="128" t="s">
        <v>508</v>
      </c>
      <c r="F345" s="129" t="s">
        <v>557</v>
      </c>
      <c r="G345" s="129" t="s">
        <v>308</v>
      </c>
      <c r="H345" s="129" t="s">
        <v>220</v>
      </c>
      <c r="I345" s="131" t="s">
        <v>565</v>
      </c>
      <c r="J345" s="132">
        <v>981345.47</v>
      </c>
      <c r="K345" s="120">
        <v>981345.47</v>
      </c>
      <c r="L345" s="133" t="s">
        <v>174</v>
      </c>
      <c r="M345" s="123">
        <v>0</v>
      </c>
      <c r="N345" s="123"/>
      <c r="O345" s="123"/>
      <c r="P345" s="123"/>
    </row>
    <row r="346" spans="1:16" ht="27.75" customHeight="1" x14ac:dyDescent="0.2">
      <c r="A346" s="112"/>
      <c r="B346" s="128" t="s">
        <v>295</v>
      </c>
      <c r="C346" s="129"/>
      <c r="D346" s="130"/>
      <c r="E346" s="128" t="s">
        <v>508</v>
      </c>
      <c r="F346" s="129" t="s">
        <v>557</v>
      </c>
      <c r="G346" s="129" t="s">
        <v>308</v>
      </c>
      <c r="H346" s="129" t="s">
        <v>294</v>
      </c>
      <c r="I346" s="131" t="s">
        <v>564</v>
      </c>
      <c r="J346" s="132">
        <v>981345.47</v>
      </c>
      <c r="K346" s="120">
        <v>981345.47</v>
      </c>
      <c r="L346" s="133" t="s">
        <v>174</v>
      </c>
      <c r="M346" s="123">
        <v>0</v>
      </c>
      <c r="N346" s="123"/>
      <c r="O346" s="123"/>
      <c r="P346" s="123"/>
    </row>
    <row r="347" spans="1:16" ht="21.75" customHeight="1" x14ac:dyDescent="0.2">
      <c r="A347" s="112"/>
      <c r="B347" s="128" t="s">
        <v>292</v>
      </c>
      <c r="C347" s="129"/>
      <c r="D347" s="130"/>
      <c r="E347" s="128" t="s">
        <v>508</v>
      </c>
      <c r="F347" s="129" t="s">
        <v>557</v>
      </c>
      <c r="G347" s="129" t="s">
        <v>308</v>
      </c>
      <c r="H347" s="129" t="s">
        <v>291</v>
      </c>
      <c r="I347" s="131" t="s">
        <v>563</v>
      </c>
      <c r="J347" s="132">
        <v>792000</v>
      </c>
      <c r="K347" s="120">
        <v>792000</v>
      </c>
      <c r="L347" s="133" t="s">
        <v>174</v>
      </c>
      <c r="M347" s="123">
        <v>0</v>
      </c>
      <c r="N347" s="123"/>
      <c r="O347" s="123"/>
      <c r="P347" s="123"/>
    </row>
    <row r="348" spans="1:16" ht="39.75" customHeight="1" x14ac:dyDescent="0.2">
      <c r="A348" s="112"/>
      <c r="B348" s="128" t="s">
        <v>289</v>
      </c>
      <c r="C348" s="129"/>
      <c r="D348" s="130"/>
      <c r="E348" s="128" t="s">
        <v>508</v>
      </c>
      <c r="F348" s="129" t="s">
        <v>557</v>
      </c>
      <c r="G348" s="129" t="s">
        <v>308</v>
      </c>
      <c r="H348" s="129" t="s">
        <v>286</v>
      </c>
      <c r="I348" s="131" t="s">
        <v>562</v>
      </c>
      <c r="J348" s="132">
        <v>189345.47</v>
      </c>
      <c r="K348" s="120">
        <v>189345.47</v>
      </c>
      <c r="L348" s="133" t="s">
        <v>174</v>
      </c>
      <c r="M348" s="123">
        <v>0</v>
      </c>
      <c r="N348" s="123"/>
      <c r="O348" s="123"/>
      <c r="P348" s="123"/>
    </row>
    <row r="349" spans="1:16" ht="32.25" customHeight="1" x14ac:dyDescent="0.2">
      <c r="A349" s="112"/>
      <c r="B349" s="128" t="s">
        <v>299</v>
      </c>
      <c r="C349" s="129"/>
      <c r="D349" s="130"/>
      <c r="E349" s="128" t="s">
        <v>508</v>
      </c>
      <c r="F349" s="129" t="s">
        <v>557</v>
      </c>
      <c r="G349" s="129" t="s">
        <v>287</v>
      </c>
      <c r="H349" s="129" t="s">
        <v>177</v>
      </c>
      <c r="I349" s="131" t="s">
        <v>561</v>
      </c>
      <c r="J349" s="132">
        <v>65994.350000000006</v>
      </c>
      <c r="K349" s="120">
        <v>65994.350000000006</v>
      </c>
      <c r="L349" s="133" t="s">
        <v>174</v>
      </c>
      <c r="M349" s="123">
        <v>0</v>
      </c>
      <c r="N349" s="123"/>
      <c r="O349" s="123"/>
      <c r="P349" s="123"/>
    </row>
    <row r="350" spans="1:16" ht="48" customHeight="1" x14ac:dyDescent="0.2">
      <c r="A350" s="112"/>
      <c r="B350" s="128" t="s">
        <v>297</v>
      </c>
      <c r="C350" s="129"/>
      <c r="D350" s="130"/>
      <c r="E350" s="128" t="s">
        <v>508</v>
      </c>
      <c r="F350" s="129" t="s">
        <v>557</v>
      </c>
      <c r="G350" s="129" t="s">
        <v>287</v>
      </c>
      <c r="H350" s="129" t="s">
        <v>220</v>
      </c>
      <c r="I350" s="131" t="s">
        <v>560</v>
      </c>
      <c r="J350" s="132">
        <v>65994.350000000006</v>
      </c>
      <c r="K350" s="120">
        <v>65994.350000000006</v>
      </c>
      <c r="L350" s="133" t="s">
        <v>174</v>
      </c>
      <c r="M350" s="123">
        <v>0</v>
      </c>
      <c r="N350" s="123"/>
      <c r="O350" s="123"/>
      <c r="P350" s="123"/>
    </row>
    <row r="351" spans="1:16" ht="29.25" customHeight="1" x14ac:dyDescent="0.2">
      <c r="A351" s="112"/>
      <c r="B351" s="128" t="s">
        <v>295</v>
      </c>
      <c r="C351" s="129"/>
      <c r="D351" s="130"/>
      <c r="E351" s="128" t="s">
        <v>508</v>
      </c>
      <c r="F351" s="129" t="s">
        <v>557</v>
      </c>
      <c r="G351" s="129" t="s">
        <v>287</v>
      </c>
      <c r="H351" s="129" t="s">
        <v>294</v>
      </c>
      <c r="I351" s="131" t="s">
        <v>559</v>
      </c>
      <c r="J351" s="132">
        <v>65994.350000000006</v>
      </c>
      <c r="K351" s="120">
        <v>65994.350000000006</v>
      </c>
      <c r="L351" s="133" t="s">
        <v>174</v>
      </c>
      <c r="M351" s="123">
        <v>0</v>
      </c>
      <c r="N351" s="123"/>
      <c r="O351" s="123"/>
      <c r="P351" s="123"/>
    </row>
    <row r="352" spans="1:16" ht="18" customHeight="1" x14ac:dyDescent="0.2">
      <c r="A352" s="112"/>
      <c r="B352" s="128" t="s">
        <v>292</v>
      </c>
      <c r="C352" s="129"/>
      <c r="D352" s="130"/>
      <c r="E352" s="128" t="s">
        <v>508</v>
      </c>
      <c r="F352" s="129" t="s">
        <v>557</v>
      </c>
      <c r="G352" s="129" t="s">
        <v>287</v>
      </c>
      <c r="H352" s="129" t="s">
        <v>291</v>
      </c>
      <c r="I352" s="131" t="s">
        <v>558</v>
      </c>
      <c r="J352" s="132">
        <v>57007.79</v>
      </c>
      <c r="K352" s="120">
        <v>57007.79</v>
      </c>
      <c r="L352" s="133" t="s">
        <v>174</v>
      </c>
      <c r="M352" s="123">
        <v>0</v>
      </c>
      <c r="N352" s="123"/>
      <c r="O352" s="123"/>
      <c r="P352" s="123"/>
    </row>
    <row r="353" spans="1:16" ht="45" customHeight="1" x14ac:dyDescent="0.2">
      <c r="A353" s="112"/>
      <c r="B353" s="128" t="s">
        <v>289</v>
      </c>
      <c r="C353" s="129"/>
      <c r="D353" s="130"/>
      <c r="E353" s="128" t="s">
        <v>508</v>
      </c>
      <c r="F353" s="129" t="s">
        <v>557</v>
      </c>
      <c r="G353" s="129" t="s">
        <v>287</v>
      </c>
      <c r="H353" s="129" t="s">
        <v>286</v>
      </c>
      <c r="I353" s="131" t="s">
        <v>556</v>
      </c>
      <c r="J353" s="132">
        <v>8986.56</v>
      </c>
      <c r="K353" s="120">
        <v>8986.56</v>
      </c>
      <c r="L353" s="133" t="s">
        <v>174</v>
      </c>
      <c r="M353" s="123">
        <v>0</v>
      </c>
      <c r="N353" s="123"/>
      <c r="O353" s="123"/>
      <c r="P353" s="123"/>
    </row>
    <row r="354" spans="1:16" ht="42.75" customHeight="1" x14ac:dyDescent="0.2">
      <c r="A354" s="112"/>
      <c r="B354" s="128" t="s">
        <v>555</v>
      </c>
      <c r="C354" s="129"/>
      <c r="D354" s="130"/>
      <c r="E354" s="128" t="s">
        <v>508</v>
      </c>
      <c r="F354" s="129" t="s">
        <v>518</v>
      </c>
      <c r="G354" s="129" t="s">
        <v>177</v>
      </c>
      <c r="H354" s="129" t="s">
        <v>177</v>
      </c>
      <c r="I354" s="131" t="s">
        <v>554</v>
      </c>
      <c r="J354" s="132">
        <v>3971218.42</v>
      </c>
      <c r="K354" s="120">
        <v>3912165.04</v>
      </c>
      <c r="L354" s="133">
        <v>59053.38</v>
      </c>
      <c r="M354" s="123">
        <v>0</v>
      </c>
      <c r="N354" s="123"/>
      <c r="O354" s="123"/>
      <c r="P354" s="123"/>
    </row>
    <row r="355" spans="1:16" ht="18.75" customHeight="1" x14ac:dyDescent="0.2">
      <c r="A355" s="112"/>
      <c r="B355" s="128" t="s">
        <v>267</v>
      </c>
      <c r="C355" s="129"/>
      <c r="D355" s="130"/>
      <c r="E355" s="128" t="s">
        <v>508</v>
      </c>
      <c r="F355" s="129" t="s">
        <v>518</v>
      </c>
      <c r="G355" s="129" t="s">
        <v>266</v>
      </c>
      <c r="H355" s="129" t="s">
        <v>177</v>
      </c>
      <c r="I355" s="131" t="s">
        <v>553</v>
      </c>
      <c r="J355" s="132">
        <v>3971218.42</v>
      </c>
      <c r="K355" s="120">
        <v>3912165.04</v>
      </c>
      <c r="L355" s="133">
        <v>59053.38</v>
      </c>
      <c r="M355" s="123">
        <v>0</v>
      </c>
      <c r="N355" s="123"/>
      <c r="O355" s="123"/>
      <c r="P355" s="123"/>
    </row>
    <row r="356" spans="1:16" ht="16.5" customHeight="1" x14ac:dyDescent="0.2">
      <c r="A356" s="112"/>
      <c r="B356" s="128" t="s">
        <v>552</v>
      </c>
      <c r="C356" s="129"/>
      <c r="D356" s="130"/>
      <c r="E356" s="128" t="s">
        <v>508</v>
      </c>
      <c r="F356" s="129" t="s">
        <v>518</v>
      </c>
      <c r="G356" s="129" t="s">
        <v>546</v>
      </c>
      <c r="H356" s="129" t="s">
        <v>177</v>
      </c>
      <c r="I356" s="131" t="s">
        <v>551</v>
      </c>
      <c r="J356" s="132">
        <v>403664.63</v>
      </c>
      <c r="K356" s="120">
        <v>394216.63</v>
      </c>
      <c r="L356" s="133">
        <v>9448</v>
      </c>
      <c r="M356" s="123">
        <v>0</v>
      </c>
      <c r="N356" s="123"/>
      <c r="O356" s="123"/>
      <c r="P356" s="123"/>
    </row>
    <row r="357" spans="1:16" ht="42" customHeight="1" x14ac:dyDescent="0.2">
      <c r="A357" s="112"/>
      <c r="B357" s="128" t="s">
        <v>297</v>
      </c>
      <c r="C357" s="129"/>
      <c r="D357" s="130"/>
      <c r="E357" s="128" t="s">
        <v>508</v>
      </c>
      <c r="F357" s="129" t="s">
        <v>518</v>
      </c>
      <c r="G357" s="129" t="s">
        <v>546</v>
      </c>
      <c r="H357" s="129" t="s">
        <v>220</v>
      </c>
      <c r="I357" s="131" t="s">
        <v>550</v>
      </c>
      <c r="J357" s="132">
        <v>403664.63</v>
      </c>
      <c r="K357" s="120">
        <v>394216.63</v>
      </c>
      <c r="L357" s="133">
        <v>9448</v>
      </c>
      <c r="M357" s="123">
        <v>0</v>
      </c>
      <c r="N357" s="123"/>
      <c r="O357" s="123"/>
      <c r="P357" s="123"/>
    </row>
    <row r="358" spans="1:16" ht="28.5" customHeight="1" x14ac:dyDescent="0.2">
      <c r="A358" s="112"/>
      <c r="B358" s="128" t="s">
        <v>295</v>
      </c>
      <c r="C358" s="129"/>
      <c r="D358" s="130"/>
      <c r="E358" s="128" t="s">
        <v>508</v>
      </c>
      <c r="F358" s="129" t="s">
        <v>518</v>
      </c>
      <c r="G358" s="129" t="s">
        <v>546</v>
      </c>
      <c r="H358" s="129" t="s">
        <v>294</v>
      </c>
      <c r="I358" s="131" t="s">
        <v>549</v>
      </c>
      <c r="J358" s="132">
        <v>403664.63</v>
      </c>
      <c r="K358" s="120">
        <v>394216.63</v>
      </c>
      <c r="L358" s="133">
        <v>9448</v>
      </c>
      <c r="M358" s="123">
        <v>0</v>
      </c>
      <c r="N358" s="123"/>
      <c r="O358" s="123"/>
      <c r="P358" s="123"/>
    </row>
    <row r="359" spans="1:16" ht="21.75" customHeight="1" x14ac:dyDescent="0.2">
      <c r="A359" s="112"/>
      <c r="B359" s="128" t="s">
        <v>292</v>
      </c>
      <c r="C359" s="129"/>
      <c r="D359" s="130"/>
      <c r="E359" s="128" t="s">
        <v>508</v>
      </c>
      <c r="F359" s="129" t="s">
        <v>518</v>
      </c>
      <c r="G359" s="129" t="s">
        <v>546</v>
      </c>
      <c r="H359" s="129" t="s">
        <v>291</v>
      </c>
      <c r="I359" s="131" t="s">
        <v>548</v>
      </c>
      <c r="J359" s="132">
        <v>308118.89</v>
      </c>
      <c r="K359" s="120">
        <v>308118.89</v>
      </c>
      <c r="L359" s="133" t="s">
        <v>174</v>
      </c>
      <c r="M359" s="123">
        <v>0</v>
      </c>
      <c r="N359" s="123"/>
      <c r="O359" s="123"/>
      <c r="P359" s="123"/>
    </row>
    <row r="360" spans="1:16" ht="30.75" customHeight="1" x14ac:dyDescent="0.2">
      <c r="A360" s="112"/>
      <c r="B360" s="128" t="s">
        <v>336</v>
      </c>
      <c r="C360" s="129"/>
      <c r="D360" s="130"/>
      <c r="E360" s="128" t="s">
        <v>508</v>
      </c>
      <c r="F360" s="129" t="s">
        <v>518</v>
      </c>
      <c r="G360" s="129" t="s">
        <v>546</v>
      </c>
      <c r="H360" s="129" t="s">
        <v>335</v>
      </c>
      <c r="I360" s="131" t="s">
        <v>547</v>
      </c>
      <c r="J360" s="132">
        <v>39000</v>
      </c>
      <c r="K360" s="120">
        <v>29552</v>
      </c>
      <c r="L360" s="133">
        <v>9448</v>
      </c>
      <c r="M360" s="123">
        <v>0</v>
      </c>
      <c r="N360" s="123"/>
      <c r="O360" s="123"/>
      <c r="P360" s="123"/>
    </row>
    <row r="361" spans="1:16" ht="42" customHeight="1" x14ac:dyDescent="0.2">
      <c r="A361" s="112"/>
      <c r="B361" s="128" t="s">
        <v>289</v>
      </c>
      <c r="C361" s="129"/>
      <c r="D361" s="130"/>
      <c r="E361" s="128" t="s">
        <v>508</v>
      </c>
      <c r="F361" s="129" t="s">
        <v>518</v>
      </c>
      <c r="G361" s="129" t="s">
        <v>546</v>
      </c>
      <c r="H361" s="129" t="s">
        <v>286</v>
      </c>
      <c r="I361" s="131" t="s">
        <v>545</v>
      </c>
      <c r="J361" s="132">
        <v>56545.74</v>
      </c>
      <c r="K361" s="120">
        <v>56545.74</v>
      </c>
      <c r="L361" s="133" t="s">
        <v>174</v>
      </c>
      <c r="M361" s="123">
        <v>0</v>
      </c>
      <c r="N361" s="123"/>
      <c r="O361" s="123"/>
      <c r="P361" s="123"/>
    </row>
    <row r="362" spans="1:16" ht="20.25" customHeight="1" x14ac:dyDescent="0.2">
      <c r="A362" s="112"/>
      <c r="B362" s="128" t="s">
        <v>341</v>
      </c>
      <c r="C362" s="129"/>
      <c r="D362" s="130"/>
      <c r="E362" s="128" t="s">
        <v>508</v>
      </c>
      <c r="F362" s="129" t="s">
        <v>518</v>
      </c>
      <c r="G362" s="129" t="s">
        <v>316</v>
      </c>
      <c r="H362" s="129" t="s">
        <v>177</v>
      </c>
      <c r="I362" s="131" t="s">
        <v>544</v>
      </c>
      <c r="J362" s="132">
        <v>2686799.51</v>
      </c>
      <c r="K362" s="120">
        <v>2637194.13</v>
      </c>
      <c r="L362" s="133">
        <v>49605.38</v>
      </c>
      <c r="M362" s="123">
        <v>0</v>
      </c>
      <c r="N362" s="123"/>
      <c r="O362" s="123"/>
      <c r="P362" s="123"/>
    </row>
    <row r="363" spans="1:16" ht="47.25" customHeight="1" x14ac:dyDescent="0.2">
      <c r="A363" s="112"/>
      <c r="B363" s="128" t="s">
        <v>297</v>
      </c>
      <c r="C363" s="129"/>
      <c r="D363" s="130"/>
      <c r="E363" s="128" t="s">
        <v>508</v>
      </c>
      <c r="F363" s="129" t="s">
        <v>518</v>
      </c>
      <c r="G363" s="129" t="s">
        <v>316</v>
      </c>
      <c r="H363" s="129" t="s">
        <v>220</v>
      </c>
      <c r="I363" s="131" t="s">
        <v>543</v>
      </c>
      <c r="J363" s="132">
        <v>2225381.9300000002</v>
      </c>
      <c r="K363" s="120">
        <v>2182333.1800000002</v>
      </c>
      <c r="L363" s="133">
        <v>43048.75</v>
      </c>
      <c r="M363" s="123">
        <v>0</v>
      </c>
      <c r="N363" s="123"/>
      <c r="O363" s="123"/>
      <c r="P363" s="123"/>
    </row>
    <row r="364" spans="1:16" ht="26.25" customHeight="1" x14ac:dyDescent="0.2">
      <c r="A364" s="112"/>
      <c r="B364" s="128" t="s">
        <v>295</v>
      </c>
      <c r="C364" s="129"/>
      <c r="D364" s="130"/>
      <c r="E364" s="128" t="s">
        <v>508</v>
      </c>
      <c r="F364" s="129" t="s">
        <v>518</v>
      </c>
      <c r="G364" s="129" t="s">
        <v>316</v>
      </c>
      <c r="H364" s="129" t="s">
        <v>294</v>
      </c>
      <c r="I364" s="131" t="s">
        <v>542</v>
      </c>
      <c r="J364" s="132">
        <v>2225381.9300000002</v>
      </c>
      <c r="K364" s="120">
        <v>2182333.1800000002</v>
      </c>
      <c r="L364" s="133">
        <v>43048.75</v>
      </c>
      <c r="M364" s="123">
        <v>0</v>
      </c>
      <c r="N364" s="123"/>
      <c r="O364" s="123"/>
      <c r="P364" s="123"/>
    </row>
    <row r="365" spans="1:16" ht="21.75" customHeight="1" x14ac:dyDescent="0.2">
      <c r="A365" s="112"/>
      <c r="B365" s="128" t="s">
        <v>292</v>
      </c>
      <c r="C365" s="129"/>
      <c r="D365" s="130"/>
      <c r="E365" s="128" t="s">
        <v>508</v>
      </c>
      <c r="F365" s="129" t="s">
        <v>518</v>
      </c>
      <c r="G365" s="129" t="s">
        <v>316</v>
      </c>
      <c r="H365" s="129" t="s">
        <v>291</v>
      </c>
      <c r="I365" s="131" t="s">
        <v>541</v>
      </c>
      <c r="J365" s="132">
        <v>1608439.05</v>
      </c>
      <c r="K365" s="120">
        <v>1608439.05</v>
      </c>
      <c r="L365" s="133" t="s">
        <v>174</v>
      </c>
      <c r="M365" s="123">
        <v>0</v>
      </c>
      <c r="N365" s="123"/>
      <c r="O365" s="123"/>
      <c r="P365" s="123"/>
    </row>
    <row r="366" spans="1:16" ht="29.25" customHeight="1" x14ac:dyDescent="0.2">
      <c r="A366" s="112"/>
      <c r="B366" s="128" t="s">
        <v>336</v>
      </c>
      <c r="C366" s="129"/>
      <c r="D366" s="130"/>
      <c r="E366" s="128" t="s">
        <v>508</v>
      </c>
      <c r="F366" s="129" t="s">
        <v>518</v>
      </c>
      <c r="G366" s="129" t="s">
        <v>316</v>
      </c>
      <c r="H366" s="129" t="s">
        <v>335</v>
      </c>
      <c r="I366" s="131" t="s">
        <v>540</v>
      </c>
      <c r="J366" s="132">
        <v>164103.87</v>
      </c>
      <c r="K366" s="120">
        <v>147590</v>
      </c>
      <c r="L366" s="133">
        <v>16513.87</v>
      </c>
      <c r="M366" s="123">
        <v>0</v>
      </c>
      <c r="N366" s="123"/>
      <c r="O366" s="123"/>
      <c r="P366" s="123"/>
    </row>
    <row r="367" spans="1:16" ht="43.5" customHeight="1" x14ac:dyDescent="0.2">
      <c r="A367" s="112"/>
      <c r="B367" s="128" t="s">
        <v>289</v>
      </c>
      <c r="C367" s="129"/>
      <c r="D367" s="130"/>
      <c r="E367" s="128" t="s">
        <v>508</v>
      </c>
      <c r="F367" s="129" t="s">
        <v>518</v>
      </c>
      <c r="G367" s="129" t="s">
        <v>316</v>
      </c>
      <c r="H367" s="129" t="s">
        <v>286</v>
      </c>
      <c r="I367" s="131" t="s">
        <v>539</v>
      </c>
      <c r="J367" s="132">
        <v>452839.01</v>
      </c>
      <c r="K367" s="120">
        <v>426304.13</v>
      </c>
      <c r="L367" s="133">
        <v>26534.880000000001</v>
      </c>
      <c r="M367" s="123">
        <v>0</v>
      </c>
      <c r="N367" s="123"/>
      <c r="O367" s="123"/>
      <c r="P367" s="123"/>
    </row>
    <row r="368" spans="1:16" ht="27" customHeight="1" x14ac:dyDescent="0.2">
      <c r="A368" s="112"/>
      <c r="B368" s="128" t="s">
        <v>332</v>
      </c>
      <c r="C368" s="129"/>
      <c r="D368" s="130"/>
      <c r="E368" s="128" t="s">
        <v>508</v>
      </c>
      <c r="F368" s="129" t="s">
        <v>518</v>
      </c>
      <c r="G368" s="129" t="s">
        <v>316</v>
      </c>
      <c r="H368" s="129" t="s">
        <v>331</v>
      </c>
      <c r="I368" s="131" t="s">
        <v>538</v>
      </c>
      <c r="J368" s="132">
        <v>455486.38</v>
      </c>
      <c r="K368" s="120">
        <v>449469.61</v>
      </c>
      <c r="L368" s="133">
        <v>6016.77</v>
      </c>
      <c r="M368" s="123">
        <v>0</v>
      </c>
      <c r="N368" s="123"/>
      <c r="O368" s="123"/>
      <c r="P368" s="123"/>
    </row>
    <row r="369" spans="1:16" ht="27" customHeight="1" x14ac:dyDescent="0.2">
      <c r="A369" s="112"/>
      <c r="B369" s="128" t="s">
        <v>329</v>
      </c>
      <c r="C369" s="129"/>
      <c r="D369" s="130"/>
      <c r="E369" s="128" t="s">
        <v>508</v>
      </c>
      <c r="F369" s="129" t="s">
        <v>518</v>
      </c>
      <c r="G369" s="129" t="s">
        <v>316</v>
      </c>
      <c r="H369" s="129" t="s">
        <v>328</v>
      </c>
      <c r="I369" s="131" t="s">
        <v>537</v>
      </c>
      <c r="J369" s="132">
        <v>455486.38</v>
      </c>
      <c r="K369" s="120">
        <v>449469.61</v>
      </c>
      <c r="L369" s="133">
        <v>6016.77</v>
      </c>
      <c r="M369" s="123">
        <v>0</v>
      </c>
      <c r="N369" s="123"/>
      <c r="O369" s="123"/>
      <c r="P369" s="123"/>
    </row>
    <row r="370" spans="1:16" ht="15" customHeight="1" x14ac:dyDescent="0.2">
      <c r="A370" s="112"/>
      <c r="B370" s="128" t="s">
        <v>326</v>
      </c>
      <c r="C370" s="129"/>
      <c r="D370" s="130"/>
      <c r="E370" s="128" t="s">
        <v>508</v>
      </c>
      <c r="F370" s="129" t="s">
        <v>518</v>
      </c>
      <c r="G370" s="129" t="s">
        <v>316</v>
      </c>
      <c r="H370" s="129" t="s">
        <v>325</v>
      </c>
      <c r="I370" s="131" t="s">
        <v>536</v>
      </c>
      <c r="J370" s="132">
        <v>455486.38</v>
      </c>
      <c r="K370" s="120">
        <v>449469.61</v>
      </c>
      <c r="L370" s="133">
        <v>6016.77</v>
      </c>
      <c r="M370" s="123">
        <v>0</v>
      </c>
      <c r="N370" s="123"/>
      <c r="O370" s="123"/>
      <c r="P370" s="123"/>
    </row>
    <row r="371" spans="1:16" ht="18" customHeight="1" x14ac:dyDescent="0.2">
      <c r="A371" s="112"/>
      <c r="B371" s="128" t="s">
        <v>323</v>
      </c>
      <c r="C371" s="129"/>
      <c r="D371" s="130"/>
      <c r="E371" s="128" t="s">
        <v>508</v>
      </c>
      <c r="F371" s="129" t="s">
        <v>518</v>
      </c>
      <c r="G371" s="129" t="s">
        <v>316</v>
      </c>
      <c r="H371" s="129" t="s">
        <v>322</v>
      </c>
      <c r="I371" s="131" t="s">
        <v>535</v>
      </c>
      <c r="J371" s="132">
        <v>5931.2</v>
      </c>
      <c r="K371" s="120">
        <v>5391.34</v>
      </c>
      <c r="L371" s="133">
        <v>539.86</v>
      </c>
      <c r="M371" s="123">
        <v>0</v>
      </c>
      <c r="N371" s="123"/>
      <c r="O371" s="123"/>
      <c r="P371" s="123"/>
    </row>
    <row r="372" spans="1:16" ht="18" customHeight="1" x14ac:dyDescent="0.2">
      <c r="A372" s="112"/>
      <c r="B372" s="128" t="s">
        <v>320</v>
      </c>
      <c r="C372" s="129"/>
      <c r="D372" s="130"/>
      <c r="E372" s="128" t="s">
        <v>508</v>
      </c>
      <c r="F372" s="129" t="s">
        <v>518</v>
      </c>
      <c r="G372" s="129" t="s">
        <v>316</v>
      </c>
      <c r="H372" s="129" t="s">
        <v>319</v>
      </c>
      <c r="I372" s="131" t="s">
        <v>534</v>
      </c>
      <c r="J372" s="132">
        <v>5931.2</v>
      </c>
      <c r="K372" s="120">
        <v>5391.34</v>
      </c>
      <c r="L372" s="133">
        <v>539.86</v>
      </c>
      <c r="M372" s="123">
        <v>0</v>
      </c>
      <c r="N372" s="123"/>
      <c r="O372" s="123"/>
      <c r="P372" s="123"/>
    </row>
    <row r="373" spans="1:16" ht="18" customHeight="1" x14ac:dyDescent="0.2">
      <c r="A373" s="112"/>
      <c r="B373" s="128" t="s">
        <v>317</v>
      </c>
      <c r="C373" s="129"/>
      <c r="D373" s="130"/>
      <c r="E373" s="128" t="s">
        <v>508</v>
      </c>
      <c r="F373" s="129" t="s">
        <v>518</v>
      </c>
      <c r="G373" s="129" t="s">
        <v>316</v>
      </c>
      <c r="H373" s="129" t="s">
        <v>315</v>
      </c>
      <c r="I373" s="131" t="s">
        <v>533</v>
      </c>
      <c r="J373" s="132">
        <v>5931.2</v>
      </c>
      <c r="K373" s="120">
        <v>5391.34</v>
      </c>
      <c r="L373" s="133">
        <v>539.86</v>
      </c>
      <c r="M373" s="123">
        <v>0</v>
      </c>
      <c r="N373" s="123"/>
      <c r="O373" s="123"/>
      <c r="P373" s="123"/>
    </row>
    <row r="374" spans="1:16" ht="66.75" customHeight="1" x14ac:dyDescent="0.2">
      <c r="A374" s="112"/>
      <c r="B374" s="128" t="s">
        <v>313</v>
      </c>
      <c r="C374" s="129"/>
      <c r="D374" s="130"/>
      <c r="E374" s="128" t="s">
        <v>508</v>
      </c>
      <c r="F374" s="129" t="s">
        <v>518</v>
      </c>
      <c r="G374" s="129" t="s">
        <v>308</v>
      </c>
      <c r="H374" s="129" t="s">
        <v>177</v>
      </c>
      <c r="I374" s="131" t="s">
        <v>532</v>
      </c>
      <c r="J374" s="132">
        <v>469488</v>
      </c>
      <c r="K374" s="120">
        <v>469488</v>
      </c>
      <c r="L374" s="133" t="s">
        <v>174</v>
      </c>
      <c r="M374" s="123">
        <v>0</v>
      </c>
      <c r="N374" s="123"/>
      <c r="O374" s="123"/>
      <c r="P374" s="123"/>
    </row>
    <row r="375" spans="1:16" ht="50.25" customHeight="1" x14ac:dyDescent="0.2">
      <c r="A375" s="112"/>
      <c r="B375" s="128" t="s">
        <v>297</v>
      </c>
      <c r="C375" s="129"/>
      <c r="D375" s="130"/>
      <c r="E375" s="128" t="s">
        <v>508</v>
      </c>
      <c r="F375" s="129" t="s">
        <v>518</v>
      </c>
      <c r="G375" s="129" t="s">
        <v>308</v>
      </c>
      <c r="H375" s="129" t="s">
        <v>220</v>
      </c>
      <c r="I375" s="131" t="s">
        <v>531</v>
      </c>
      <c r="J375" s="132">
        <v>469488</v>
      </c>
      <c r="K375" s="120">
        <v>469488</v>
      </c>
      <c r="L375" s="133" t="s">
        <v>174</v>
      </c>
      <c r="M375" s="123">
        <v>0</v>
      </c>
      <c r="N375" s="123"/>
      <c r="O375" s="123"/>
      <c r="P375" s="123"/>
    </row>
    <row r="376" spans="1:16" ht="29.25" customHeight="1" x14ac:dyDescent="0.2">
      <c r="A376" s="112"/>
      <c r="B376" s="128" t="s">
        <v>295</v>
      </c>
      <c r="C376" s="129"/>
      <c r="D376" s="130"/>
      <c r="E376" s="128" t="s">
        <v>508</v>
      </c>
      <c r="F376" s="129" t="s">
        <v>518</v>
      </c>
      <c r="G376" s="129" t="s">
        <v>308</v>
      </c>
      <c r="H376" s="129" t="s">
        <v>294</v>
      </c>
      <c r="I376" s="131" t="s">
        <v>530</v>
      </c>
      <c r="J376" s="132">
        <v>469488</v>
      </c>
      <c r="K376" s="120">
        <v>469488</v>
      </c>
      <c r="L376" s="133" t="s">
        <v>174</v>
      </c>
      <c r="M376" s="123">
        <v>0</v>
      </c>
      <c r="N376" s="123"/>
      <c r="O376" s="123"/>
      <c r="P376" s="123"/>
    </row>
    <row r="377" spans="1:16" ht="20.25" customHeight="1" x14ac:dyDescent="0.2">
      <c r="A377" s="112"/>
      <c r="B377" s="128" t="s">
        <v>292</v>
      </c>
      <c r="C377" s="129"/>
      <c r="D377" s="130"/>
      <c r="E377" s="128" t="s">
        <v>508</v>
      </c>
      <c r="F377" s="129" t="s">
        <v>518</v>
      </c>
      <c r="G377" s="129" t="s">
        <v>308</v>
      </c>
      <c r="H377" s="129" t="s">
        <v>291</v>
      </c>
      <c r="I377" s="131" t="s">
        <v>529</v>
      </c>
      <c r="J377" s="132">
        <v>377374.7</v>
      </c>
      <c r="K377" s="120">
        <v>377374.7</v>
      </c>
      <c r="L377" s="133" t="s">
        <v>174</v>
      </c>
      <c r="M377" s="123">
        <v>0</v>
      </c>
      <c r="N377" s="123"/>
      <c r="O377" s="123"/>
      <c r="P377" s="123"/>
    </row>
    <row r="378" spans="1:16" ht="39.75" customHeight="1" x14ac:dyDescent="0.2">
      <c r="A378" s="112"/>
      <c r="B378" s="128" t="s">
        <v>289</v>
      </c>
      <c r="C378" s="129"/>
      <c r="D378" s="130"/>
      <c r="E378" s="128" t="s">
        <v>508</v>
      </c>
      <c r="F378" s="129" t="s">
        <v>518</v>
      </c>
      <c r="G378" s="129" t="s">
        <v>308</v>
      </c>
      <c r="H378" s="129" t="s">
        <v>286</v>
      </c>
      <c r="I378" s="131" t="s">
        <v>528</v>
      </c>
      <c r="J378" s="132">
        <v>92113.3</v>
      </c>
      <c r="K378" s="120">
        <v>92113.3</v>
      </c>
      <c r="L378" s="133" t="s">
        <v>174</v>
      </c>
      <c r="M378" s="123">
        <v>0</v>
      </c>
      <c r="N378" s="123"/>
      <c r="O378" s="123"/>
      <c r="P378" s="123"/>
    </row>
    <row r="379" spans="1:16" ht="53.25" customHeight="1" x14ac:dyDescent="0.2">
      <c r="A379" s="112"/>
      <c r="B379" s="128" t="s">
        <v>306</v>
      </c>
      <c r="C379" s="129"/>
      <c r="D379" s="130"/>
      <c r="E379" s="128" t="s">
        <v>508</v>
      </c>
      <c r="F379" s="129" t="s">
        <v>518</v>
      </c>
      <c r="G379" s="129" t="s">
        <v>301</v>
      </c>
      <c r="H379" s="129" t="s">
        <v>177</v>
      </c>
      <c r="I379" s="131" t="s">
        <v>527</v>
      </c>
      <c r="J379" s="132">
        <v>314208.32</v>
      </c>
      <c r="K379" s="120">
        <v>314208.32</v>
      </c>
      <c r="L379" s="133" t="s">
        <v>174</v>
      </c>
      <c r="M379" s="123">
        <v>0</v>
      </c>
      <c r="N379" s="123"/>
      <c r="O379" s="123"/>
      <c r="P379" s="123"/>
    </row>
    <row r="380" spans="1:16" ht="51" customHeight="1" x14ac:dyDescent="0.2">
      <c r="A380" s="112"/>
      <c r="B380" s="128" t="s">
        <v>297</v>
      </c>
      <c r="C380" s="129"/>
      <c r="D380" s="130"/>
      <c r="E380" s="128" t="s">
        <v>508</v>
      </c>
      <c r="F380" s="129" t="s">
        <v>518</v>
      </c>
      <c r="G380" s="129" t="s">
        <v>301</v>
      </c>
      <c r="H380" s="129" t="s">
        <v>220</v>
      </c>
      <c r="I380" s="131" t="s">
        <v>526</v>
      </c>
      <c r="J380" s="132">
        <v>314208.32</v>
      </c>
      <c r="K380" s="120">
        <v>314208.32</v>
      </c>
      <c r="L380" s="133" t="s">
        <v>174</v>
      </c>
      <c r="M380" s="123">
        <v>0</v>
      </c>
      <c r="N380" s="123"/>
      <c r="O380" s="123"/>
      <c r="P380" s="123"/>
    </row>
    <row r="381" spans="1:16" ht="23.25" customHeight="1" x14ac:dyDescent="0.2">
      <c r="A381" s="112"/>
      <c r="B381" s="128" t="s">
        <v>295</v>
      </c>
      <c r="C381" s="129"/>
      <c r="D381" s="130"/>
      <c r="E381" s="128" t="s">
        <v>508</v>
      </c>
      <c r="F381" s="129" t="s">
        <v>518</v>
      </c>
      <c r="G381" s="129" t="s">
        <v>301</v>
      </c>
      <c r="H381" s="129" t="s">
        <v>294</v>
      </c>
      <c r="I381" s="131" t="s">
        <v>525</v>
      </c>
      <c r="J381" s="132">
        <v>314208.32</v>
      </c>
      <c r="K381" s="120">
        <v>314208.32</v>
      </c>
      <c r="L381" s="133" t="s">
        <v>174</v>
      </c>
      <c r="M381" s="123">
        <v>0</v>
      </c>
      <c r="N381" s="123"/>
      <c r="O381" s="123"/>
      <c r="P381" s="123"/>
    </row>
    <row r="382" spans="1:16" ht="21.75" customHeight="1" x14ac:dyDescent="0.2">
      <c r="A382" s="112"/>
      <c r="B382" s="128" t="s">
        <v>292</v>
      </c>
      <c r="C382" s="129"/>
      <c r="D382" s="130"/>
      <c r="E382" s="128" t="s">
        <v>508</v>
      </c>
      <c r="F382" s="129" t="s">
        <v>518</v>
      </c>
      <c r="G382" s="129" t="s">
        <v>301</v>
      </c>
      <c r="H382" s="129" t="s">
        <v>291</v>
      </c>
      <c r="I382" s="131" t="s">
        <v>524</v>
      </c>
      <c r="J382" s="132">
        <v>249655.32</v>
      </c>
      <c r="K382" s="120">
        <v>249655.32</v>
      </c>
      <c r="L382" s="133" t="s">
        <v>174</v>
      </c>
      <c r="M382" s="123">
        <v>0</v>
      </c>
      <c r="N382" s="123"/>
      <c r="O382" s="123"/>
      <c r="P382" s="123"/>
    </row>
    <row r="383" spans="1:16" ht="42.75" customHeight="1" x14ac:dyDescent="0.2">
      <c r="A383" s="112"/>
      <c r="B383" s="128" t="s">
        <v>289</v>
      </c>
      <c r="C383" s="129"/>
      <c r="D383" s="130"/>
      <c r="E383" s="128" t="s">
        <v>508</v>
      </c>
      <c r="F383" s="129" t="s">
        <v>518</v>
      </c>
      <c r="G383" s="129" t="s">
        <v>301</v>
      </c>
      <c r="H383" s="129" t="s">
        <v>286</v>
      </c>
      <c r="I383" s="131" t="s">
        <v>523</v>
      </c>
      <c r="J383" s="132">
        <v>64553</v>
      </c>
      <c r="K383" s="120">
        <v>64553</v>
      </c>
      <c r="L383" s="133" t="s">
        <v>174</v>
      </c>
      <c r="M383" s="123">
        <v>0</v>
      </c>
      <c r="N383" s="123"/>
      <c r="O383" s="123"/>
      <c r="P383" s="123"/>
    </row>
    <row r="384" spans="1:16" ht="32.25" customHeight="1" x14ac:dyDescent="0.2">
      <c r="A384" s="112"/>
      <c r="B384" s="128" t="s">
        <v>299</v>
      </c>
      <c r="C384" s="129"/>
      <c r="D384" s="130"/>
      <c r="E384" s="128" t="s">
        <v>508</v>
      </c>
      <c r="F384" s="129" t="s">
        <v>518</v>
      </c>
      <c r="G384" s="129" t="s">
        <v>287</v>
      </c>
      <c r="H384" s="129" t="s">
        <v>177</v>
      </c>
      <c r="I384" s="131" t="s">
        <v>522</v>
      </c>
      <c r="J384" s="132">
        <v>97057.96</v>
      </c>
      <c r="K384" s="120">
        <v>97057.96</v>
      </c>
      <c r="L384" s="133" t="s">
        <v>174</v>
      </c>
      <c r="M384" s="123">
        <v>0</v>
      </c>
      <c r="N384" s="123"/>
      <c r="O384" s="123"/>
      <c r="P384" s="123"/>
    </row>
    <row r="385" spans="1:16" ht="53.25" customHeight="1" x14ac:dyDescent="0.2">
      <c r="A385" s="112"/>
      <c r="B385" s="128" t="s">
        <v>297</v>
      </c>
      <c r="C385" s="129"/>
      <c r="D385" s="130"/>
      <c r="E385" s="128" t="s">
        <v>508</v>
      </c>
      <c r="F385" s="129" t="s">
        <v>518</v>
      </c>
      <c r="G385" s="129" t="s">
        <v>287</v>
      </c>
      <c r="H385" s="129" t="s">
        <v>220</v>
      </c>
      <c r="I385" s="131" t="s">
        <v>521</v>
      </c>
      <c r="J385" s="132">
        <v>97057.96</v>
      </c>
      <c r="K385" s="120">
        <v>97057.96</v>
      </c>
      <c r="L385" s="133" t="s">
        <v>174</v>
      </c>
      <c r="M385" s="123">
        <v>0</v>
      </c>
      <c r="N385" s="123"/>
      <c r="O385" s="123"/>
      <c r="P385" s="123"/>
    </row>
    <row r="386" spans="1:16" ht="27" customHeight="1" x14ac:dyDescent="0.2">
      <c r="A386" s="112"/>
      <c r="B386" s="128" t="s">
        <v>295</v>
      </c>
      <c r="C386" s="129"/>
      <c r="D386" s="130"/>
      <c r="E386" s="128" t="s">
        <v>508</v>
      </c>
      <c r="F386" s="129" t="s">
        <v>518</v>
      </c>
      <c r="G386" s="129" t="s">
        <v>287</v>
      </c>
      <c r="H386" s="129" t="s">
        <v>294</v>
      </c>
      <c r="I386" s="131" t="s">
        <v>520</v>
      </c>
      <c r="J386" s="132">
        <v>97057.96</v>
      </c>
      <c r="K386" s="120">
        <v>97057.96</v>
      </c>
      <c r="L386" s="133" t="s">
        <v>174</v>
      </c>
      <c r="M386" s="123">
        <v>0</v>
      </c>
      <c r="N386" s="123"/>
      <c r="O386" s="123"/>
      <c r="P386" s="123"/>
    </row>
    <row r="387" spans="1:16" ht="21.75" customHeight="1" x14ac:dyDescent="0.2">
      <c r="A387" s="112"/>
      <c r="B387" s="128" t="s">
        <v>292</v>
      </c>
      <c r="C387" s="129"/>
      <c r="D387" s="130"/>
      <c r="E387" s="128" t="s">
        <v>508</v>
      </c>
      <c r="F387" s="129" t="s">
        <v>518</v>
      </c>
      <c r="G387" s="129" t="s">
        <v>287</v>
      </c>
      <c r="H387" s="129" t="s">
        <v>291</v>
      </c>
      <c r="I387" s="131" t="s">
        <v>519</v>
      </c>
      <c r="J387" s="132">
        <v>78870.87</v>
      </c>
      <c r="K387" s="120">
        <v>78870.87</v>
      </c>
      <c r="L387" s="133" t="s">
        <v>174</v>
      </c>
      <c r="M387" s="123">
        <v>0</v>
      </c>
      <c r="N387" s="123"/>
      <c r="O387" s="123"/>
      <c r="P387" s="123"/>
    </row>
    <row r="388" spans="1:16" ht="50.25" customHeight="1" x14ac:dyDescent="0.2">
      <c r="A388" s="112"/>
      <c r="B388" s="128" t="s">
        <v>289</v>
      </c>
      <c r="C388" s="129"/>
      <c r="D388" s="130"/>
      <c r="E388" s="128" t="s">
        <v>508</v>
      </c>
      <c r="F388" s="129" t="s">
        <v>518</v>
      </c>
      <c r="G388" s="129" t="s">
        <v>287</v>
      </c>
      <c r="H388" s="129" t="s">
        <v>286</v>
      </c>
      <c r="I388" s="131" t="s">
        <v>517</v>
      </c>
      <c r="J388" s="132">
        <v>18187.09</v>
      </c>
      <c r="K388" s="120">
        <v>18187.09</v>
      </c>
      <c r="L388" s="133" t="s">
        <v>174</v>
      </c>
      <c r="M388" s="123">
        <v>0</v>
      </c>
      <c r="N388" s="123"/>
      <c r="O388" s="123"/>
      <c r="P388" s="123"/>
    </row>
    <row r="389" spans="1:16" ht="17.25" customHeight="1" x14ac:dyDescent="0.2">
      <c r="A389" s="112"/>
      <c r="B389" s="128" t="s">
        <v>284</v>
      </c>
      <c r="C389" s="129"/>
      <c r="D389" s="130"/>
      <c r="E389" s="128" t="s">
        <v>508</v>
      </c>
      <c r="F389" s="129" t="s">
        <v>276</v>
      </c>
      <c r="G389" s="129" t="s">
        <v>177</v>
      </c>
      <c r="H389" s="129" t="s">
        <v>177</v>
      </c>
      <c r="I389" s="131" t="s">
        <v>516</v>
      </c>
      <c r="J389" s="132">
        <v>30000</v>
      </c>
      <c r="K389" s="120">
        <v>30000</v>
      </c>
      <c r="L389" s="133" t="s">
        <v>174</v>
      </c>
      <c r="M389" s="123">
        <v>0</v>
      </c>
      <c r="N389" s="123"/>
      <c r="O389" s="123"/>
      <c r="P389" s="123"/>
    </row>
    <row r="390" spans="1:16" ht="21.75" customHeight="1" x14ac:dyDescent="0.2">
      <c r="A390" s="112"/>
      <c r="B390" s="128" t="s">
        <v>267</v>
      </c>
      <c r="C390" s="129"/>
      <c r="D390" s="130"/>
      <c r="E390" s="128" t="s">
        <v>508</v>
      </c>
      <c r="F390" s="129" t="s">
        <v>276</v>
      </c>
      <c r="G390" s="129" t="s">
        <v>266</v>
      </c>
      <c r="H390" s="129" t="s">
        <v>177</v>
      </c>
      <c r="I390" s="131" t="s">
        <v>515</v>
      </c>
      <c r="J390" s="132">
        <v>30000</v>
      </c>
      <c r="K390" s="120">
        <v>30000</v>
      </c>
      <c r="L390" s="133" t="s">
        <v>174</v>
      </c>
      <c r="M390" s="123">
        <v>0</v>
      </c>
      <c r="N390" s="123"/>
      <c r="O390" s="123"/>
      <c r="P390" s="123"/>
    </row>
    <row r="391" spans="1:16" ht="26.25" customHeight="1" x14ac:dyDescent="0.2">
      <c r="A391" s="112"/>
      <c r="B391" s="128" t="s">
        <v>514</v>
      </c>
      <c r="C391" s="129"/>
      <c r="D391" s="130"/>
      <c r="E391" s="128" t="s">
        <v>508</v>
      </c>
      <c r="F391" s="129" t="s">
        <v>276</v>
      </c>
      <c r="G391" s="129" t="s">
        <v>507</v>
      </c>
      <c r="H391" s="129" t="s">
        <v>177</v>
      </c>
      <c r="I391" s="131" t="s">
        <v>513</v>
      </c>
      <c r="J391" s="132">
        <v>30000</v>
      </c>
      <c r="K391" s="120">
        <v>30000</v>
      </c>
      <c r="L391" s="133" t="s">
        <v>174</v>
      </c>
      <c r="M391" s="123">
        <v>0</v>
      </c>
      <c r="N391" s="123"/>
      <c r="O391" s="123"/>
      <c r="P391" s="123"/>
    </row>
    <row r="392" spans="1:16" ht="22.5" customHeight="1" x14ac:dyDescent="0.2">
      <c r="A392" s="112"/>
      <c r="B392" s="128" t="s">
        <v>512</v>
      </c>
      <c r="C392" s="129"/>
      <c r="D392" s="130"/>
      <c r="E392" s="128" t="s">
        <v>508</v>
      </c>
      <c r="F392" s="129" t="s">
        <v>276</v>
      </c>
      <c r="G392" s="129" t="s">
        <v>507</v>
      </c>
      <c r="H392" s="129" t="s">
        <v>511</v>
      </c>
      <c r="I392" s="131" t="s">
        <v>510</v>
      </c>
      <c r="J392" s="132">
        <v>30000</v>
      </c>
      <c r="K392" s="120">
        <v>30000</v>
      </c>
      <c r="L392" s="133" t="s">
        <v>174</v>
      </c>
      <c r="M392" s="123">
        <v>0</v>
      </c>
      <c r="N392" s="123"/>
      <c r="O392" s="123"/>
      <c r="P392" s="123"/>
    </row>
    <row r="393" spans="1:16" ht="19.5" customHeight="1" x14ac:dyDescent="0.2">
      <c r="A393" s="112"/>
      <c r="B393" s="128" t="s">
        <v>509</v>
      </c>
      <c r="C393" s="129"/>
      <c r="D393" s="130"/>
      <c r="E393" s="128" t="s">
        <v>508</v>
      </c>
      <c r="F393" s="129" t="s">
        <v>276</v>
      </c>
      <c r="G393" s="129" t="s">
        <v>507</v>
      </c>
      <c r="H393" s="129" t="s">
        <v>506</v>
      </c>
      <c r="I393" s="131" t="s">
        <v>505</v>
      </c>
      <c r="J393" s="132">
        <v>30000</v>
      </c>
      <c r="K393" s="120">
        <v>30000</v>
      </c>
      <c r="L393" s="133" t="s">
        <v>174</v>
      </c>
      <c r="M393" s="123">
        <v>0</v>
      </c>
      <c r="N393" s="123"/>
      <c r="O393" s="123"/>
      <c r="P393" s="123"/>
    </row>
    <row r="394" spans="1:16" ht="18" customHeight="1" x14ac:dyDescent="0.2">
      <c r="A394" s="112"/>
      <c r="B394" s="128" t="s">
        <v>504</v>
      </c>
      <c r="C394" s="129"/>
      <c r="D394" s="130"/>
      <c r="E394" s="128" t="s">
        <v>196</v>
      </c>
      <c r="F394" s="129" t="s">
        <v>349</v>
      </c>
      <c r="G394" s="129" t="s">
        <v>177</v>
      </c>
      <c r="H394" s="129" t="s">
        <v>177</v>
      </c>
      <c r="I394" s="131" t="s">
        <v>503</v>
      </c>
      <c r="J394" s="132">
        <v>55992110.609999999</v>
      </c>
      <c r="K394" s="120">
        <v>55693215.090000004</v>
      </c>
      <c r="L394" s="133">
        <v>298895.52</v>
      </c>
      <c r="M394" s="123">
        <v>0</v>
      </c>
      <c r="N394" s="123"/>
      <c r="O394" s="123"/>
      <c r="P394" s="123"/>
    </row>
    <row r="395" spans="1:16" ht="18.75" customHeight="1" x14ac:dyDescent="0.2">
      <c r="A395" s="112"/>
      <c r="B395" s="128" t="s">
        <v>464</v>
      </c>
      <c r="C395" s="129"/>
      <c r="D395" s="130"/>
      <c r="E395" s="128" t="s">
        <v>196</v>
      </c>
      <c r="F395" s="129" t="s">
        <v>463</v>
      </c>
      <c r="G395" s="129" t="s">
        <v>177</v>
      </c>
      <c r="H395" s="129" t="s">
        <v>177</v>
      </c>
      <c r="I395" s="131" t="s">
        <v>502</v>
      </c>
      <c r="J395" s="132">
        <v>55992110.609999999</v>
      </c>
      <c r="K395" s="120">
        <v>55693215.090000004</v>
      </c>
      <c r="L395" s="133">
        <v>298895.52</v>
      </c>
      <c r="M395" s="123">
        <v>0</v>
      </c>
      <c r="N395" s="123"/>
      <c r="O395" s="123"/>
      <c r="P395" s="123"/>
    </row>
    <row r="396" spans="1:16" ht="16.5" customHeight="1" x14ac:dyDescent="0.2">
      <c r="A396" s="112"/>
      <c r="B396" s="128" t="s">
        <v>461</v>
      </c>
      <c r="C396" s="129"/>
      <c r="D396" s="130"/>
      <c r="E396" s="128" t="s">
        <v>196</v>
      </c>
      <c r="F396" s="129" t="s">
        <v>416</v>
      </c>
      <c r="G396" s="129" t="s">
        <v>177</v>
      </c>
      <c r="H396" s="129" t="s">
        <v>177</v>
      </c>
      <c r="I396" s="131" t="s">
        <v>501</v>
      </c>
      <c r="J396" s="132">
        <v>55992110.609999999</v>
      </c>
      <c r="K396" s="120">
        <v>55693215.090000004</v>
      </c>
      <c r="L396" s="133">
        <v>298895.52</v>
      </c>
      <c r="M396" s="123">
        <v>0</v>
      </c>
      <c r="N396" s="123"/>
      <c r="O396" s="123"/>
      <c r="P396" s="123"/>
    </row>
    <row r="397" spans="1:16" ht="42.75" customHeight="1" x14ac:dyDescent="0.2">
      <c r="A397" s="112"/>
      <c r="B397" s="128" t="s">
        <v>84</v>
      </c>
      <c r="C397" s="129"/>
      <c r="D397" s="130"/>
      <c r="E397" s="128" t="s">
        <v>196</v>
      </c>
      <c r="F397" s="129" t="s">
        <v>416</v>
      </c>
      <c r="G397" s="129" t="s">
        <v>407</v>
      </c>
      <c r="H397" s="129" t="s">
        <v>177</v>
      </c>
      <c r="I397" s="131" t="s">
        <v>500</v>
      </c>
      <c r="J397" s="132">
        <v>53933899.780000001</v>
      </c>
      <c r="K397" s="120">
        <v>53635004.259999998</v>
      </c>
      <c r="L397" s="133">
        <v>298895.52</v>
      </c>
      <c r="M397" s="123">
        <v>0</v>
      </c>
      <c r="N397" s="123"/>
      <c r="O397" s="123"/>
      <c r="P397" s="123"/>
    </row>
    <row r="398" spans="1:16" ht="33.75" customHeight="1" x14ac:dyDescent="0.2">
      <c r="A398" s="112"/>
      <c r="B398" s="128" t="s">
        <v>499</v>
      </c>
      <c r="C398" s="129"/>
      <c r="D398" s="130"/>
      <c r="E398" s="128" t="s">
        <v>196</v>
      </c>
      <c r="F398" s="129" t="s">
        <v>416</v>
      </c>
      <c r="G398" s="129" t="s">
        <v>487</v>
      </c>
      <c r="H398" s="129" t="s">
        <v>177</v>
      </c>
      <c r="I398" s="131" t="s">
        <v>498</v>
      </c>
      <c r="J398" s="132">
        <v>53688399.780000001</v>
      </c>
      <c r="K398" s="120">
        <v>53389504.259999998</v>
      </c>
      <c r="L398" s="133">
        <v>298895.52</v>
      </c>
      <c r="M398" s="123">
        <v>0</v>
      </c>
      <c r="N398" s="123"/>
      <c r="O398" s="123"/>
      <c r="P398" s="123"/>
    </row>
    <row r="399" spans="1:16" ht="52.5" customHeight="1" x14ac:dyDescent="0.2">
      <c r="A399" s="112"/>
      <c r="B399" s="128" t="s">
        <v>297</v>
      </c>
      <c r="C399" s="129"/>
      <c r="D399" s="130"/>
      <c r="E399" s="128" t="s">
        <v>196</v>
      </c>
      <c r="F399" s="129" t="s">
        <v>416</v>
      </c>
      <c r="G399" s="129" t="s">
        <v>487</v>
      </c>
      <c r="H399" s="129" t="s">
        <v>220</v>
      </c>
      <c r="I399" s="131" t="s">
        <v>497</v>
      </c>
      <c r="J399" s="132">
        <v>43051677.109999999</v>
      </c>
      <c r="K399" s="120">
        <v>42808219.409999996</v>
      </c>
      <c r="L399" s="133">
        <v>243457.7</v>
      </c>
      <c r="M399" s="123">
        <v>0</v>
      </c>
      <c r="N399" s="123"/>
      <c r="O399" s="123"/>
      <c r="P399" s="123"/>
    </row>
    <row r="400" spans="1:16" ht="17.25" customHeight="1" x14ac:dyDescent="0.2">
      <c r="A400" s="112"/>
      <c r="B400" s="128" t="s">
        <v>361</v>
      </c>
      <c r="C400" s="129"/>
      <c r="D400" s="130"/>
      <c r="E400" s="128" t="s">
        <v>196</v>
      </c>
      <c r="F400" s="129" t="s">
        <v>416</v>
      </c>
      <c r="G400" s="129" t="s">
        <v>487</v>
      </c>
      <c r="H400" s="129" t="s">
        <v>360</v>
      </c>
      <c r="I400" s="131" t="s">
        <v>496</v>
      </c>
      <c r="J400" s="132">
        <v>43051677.109999999</v>
      </c>
      <c r="K400" s="120">
        <v>42808219.409999996</v>
      </c>
      <c r="L400" s="133">
        <v>243457.7</v>
      </c>
      <c r="M400" s="123">
        <v>0</v>
      </c>
      <c r="N400" s="123"/>
      <c r="O400" s="123"/>
      <c r="P400" s="123"/>
    </row>
    <row r="401" spans="1:16" ht="15" customHeight="1" x14ac:dyDescent="0.2">
      <c r="A401" s="112"/>
      <c r="B401" s="128" t="s">
        <v>358</v>
      </c>
      <c r="C401" s="129"/>
      <c r="D401" s="130"/>
      <c r="E401" s="128" t="s">
        <v>196</v>
      </c>
      <c r="F401" s="129" t="s">
        <v>416</v>
      </c>
      <c r="G401" s="129" t="s">
        <v>487</v>
      </c>
      <c r="H401" s="129" t="s">
        <v>357</v>
      </c>
      <c r="I401" s="131" t="s">
        <v>495</v>
      </c>
      <c r="J401" s="132">
        <v>30739993.350000001</v>
      </c>
      <c r="K401" s="120">
        <v>30739993.350000001</v>
      </c>
      <c r="L401" s="133" t="s">
        <v>174</v>
      </c>
      <c r="M401" s="123">
        <v>0</v>
      </c>
      <c r="N401" s="123"/>
      <c r="O401" s="123"/>
      <c r="P401" s="123"/>
    </row>
    <row r="402" spans="1:16" ht="28.5" customHeight="1" x14ac:dyDescent="0.2">
      <c r="A402" s="112"/>
      <c r="B402" s="128" t="s">
        <v>394</v>
      </c>
      <c r="C402" s="129"/>
      <c r="D402" s="130"/>
      <c r="E402" s="128" t="s">
        <v>196</v>
      </c>
      <c r="F402" s="129" t="s">
        <v>416</v>
      </c>
      <c r="G402" s="129" t="s">
        <v>487</v>
      </c>
      <c r="H402" s="129" t="s">
        <v>393</v>
      </c>
      <c r="I402" s="131" t="s">
        <v>494</v>
      </c>
      <c r="J402" s="132">
        <v>2333819.92</v>
      </c>
      <c r="K402" s="120">
        <v>2090362.22</v>
      </c>
      <c r="L402" s="133">
        <v>243457.7</v>
      </c>
      <c r="M402" s="123">
        <v>0</v>
      </c>
      <c r="N402" s="123"/>
      <c r="O402" s="123"/>
      <c r="P402" s="123"/>
    </row>
    <row r="403" spans="1:16" ht="33.75" customHeight="1" x14ac:dyDescent="0.2">
      <c r="A403" s="112"/>
      <c r="B403" s="128" t="s">
        <v>355</v>
      </c>
      <c r="C403" s="129"/>
      <c r="D403" s="130"/>
      <c r="E403" s="128" t="s">
        <v>196</v>
      </c>
      <c r="F403" s="129" t="s">
        <v>416</v>
      </c>
      <c r="G403" s="129" t="s">
        <v>487</v>
      </c>
      <c r="H403" s="129" t="s">
        <v>352</v>
      </c>
      <c r="I403" s="131" t="s">
        <v>493</v>
      </c>
      <c r="J403" s="132">
        <v>9977863.8399999999</v>
      </c>
      <c r="K403" s="120">
        <v>9977863.8399999999</v>
      </c>
      <c r="L403" s="133" t="s">
        <v>174</v>
      </c>
      <c r="M403" s="123">
        <v>0</v>
      </c>
      <c r="N403" s="123"/>
      <c r="O403" s="123"/>
      <c r="P403" s="123"/>
    </row>
    <row r="404" spans="1:16" ht="30.75" customHeight="1" x14ac:dyDescent="0.2">
      <c r="A404" s="112"/>
      <c r="B404" s="128" t="s">
        <v>332</v>
      </c>
      <c r="C404" s="129"/>
      <c r="D404" s="130"/>
      <c r="E404" s="128" t="s">
        <v>196</v>
      </c>
      <c r="F404" s="129" t="s">
        <v>416</v>
      </c>
      <c r="G404" s="129" t="s">
        <v>487</v>
      </c>
      <c r="H404" s="129" t="s">
        <v>331</v>
      </c>
      <c r="I404" s="131" t="s">
        <v>492</v>
      </c>
      <c r="J404" s="132">
        <v>10630596.51</v>
      </c>
      <c r="K404" s="120">
        <v>10576051.08</v>
      </c>
      <c r="L404" s="133">
        <v>54545.43</v>
      </c>
      <c r="M404" s="123">
        <v>0</v>
      </c>
      <c r="N404" s="123"/>
      <c r="O404" s="123"/>
      <c r="P404" s="123"/>
    </row>
    <row r="405" spans="1:16" ht="33" customHeight="1" x14ac:dyDescent="0.2">
      <c r="A405" s="112"/>
      <c r="B405" s="128" t="s">
        <v>329</v>
      </c>
      <c r="C405" s="129"/>
      <c r="D405" s="130"/>
      <c r="E405" s="128" t="s">
        <v>196</v>
      </c>
      <c r="F405" s="129" t="s">
        <v>416</v>
      </c>
      <c r="G405" s="129" t="s">
        <v>487</v>
      </c>
      <c r="H405" s="129" t="s">
        <v>328</v>
      </c>
      <c r="I405" s="131" t="s">
        <v>491</v>
      </c>
      <c r="J405" s="132">
        <v>10630596.51</v>
      </c>
      <c r="K405" s="120">
        <v>10576051.08</v>
      </c>
      <c r="L405" s="133">
        <v>54545.43</v>
      </c>
      <c r="M405" s="123">
        <v>0</v>
      </c>
      <c r="N405" s="123"/>
      <c r="O405" s="123"/>
      <c r="P405" s="123"/>
    </row>
    <row r="406" spans="1:16" ht="15.75" customHeight="1" x14ac:dyDescent="0.2">
      <c r="A406" s="112"/>
      <c r="B406" s="128" t="s">
        <v>326</v>
      </c>
      <c r="C406" s="129"/>
      <c r="D406" s="130"/>
      <c r="E406" s="128" t="s">
        <v>196</v>
      </c>
      <c r="F406" s="129" t="s">
        <v>416</v>
      </c>
      <c r="G406" s="129" t="s">
        <v>487</v>
      </c>
      <c r="H406" s="129" t="s">
        <v>325</v>
      </c>
      <c r="I406" s="131" t="s">
        <v>490</v>
      </c>
      <c r="J406" s="132">
        <v>10630596.51</v>
      </c>
      <c r="K406" s="120">
        <v>10576051.08</v>
      </c>
      <c r="L406" s="133">
        <v>54545.43</v>
      </c>
      <c r="M406" s="123">
        <v>0</v>
      </c>
      <c r="N406" s="123"/>
      <c r="O406" s="123"/>
      <c r="P406" s="123"/>
    </row>
    <row r="407" spans="1:16" ht="19.5" customHeight="1" x14ac:dyDescent="0.2">
      <c r="A407" s="112"/>
      <c r="B407" s="128" t="s">
        <v>323</v>
      </c>
      <c r="C407" s="129"/>
      <c r="D407" s="130"/>
      <c r="E407" s="128" t="s">
        <v>196</v>
      </c>
      <c r="F407" s="129" t="s">
        <v>416</v>
      </c>
      <c r="G407" s="129" t="s">
        <v>487</v>
      </c>
      <c r="H407" s="129" t="s">
        <v>322</v>
      </c>
      <c r="I407" s="131" t="s">
        <v>489</v>
      </c>
      <c r="J407" s="132">
        <v>6126.16</v>
      </c>
      <c r="K407" s="120">
        <v>5233.7700000000004</v>
      </c>
      <c r="L407" s="133">
        <v>892.39</v>
      </c>
      <c r="M407" s="123">
        <v>0</v>
      </c>
      <c r="N407" s="123"/>
      <c r="O407" s="123"/>
      <c r="P407" s="123"/>
    </row>
    <row r="408" spans="1:16" ht="17.25" customHeight="1" x14ac:dyDescent="0.2">
      <c r="A408" s="112"/>
      <c r="B408" s="128" t="s">
        <v>320</v>
      </c>
      <c r="C408" s="129"/>
      <c r="D408" s="130"/>
      <c r="E408" s="128" t="s">
        <v>196</v>
      </c>
      <c r="F408" s="129" t="s">
        <v>416</v>
      </c>
      <c r="G408" s="129" t="s">
        <v>487</v>
      </c>
      <c r="H408" s="129" t="s">
        <v>319</v>
      </c>
      <c r="I408" s="131" t="s">
        <v>488</v>
      </c>
      <c r="J408" s="132">
        <v>6126.16</v>
      </c>
      <c r="K408" s="120">
        <v>5233.7700000000004</v>
      </c>
      <c r="L408" s="133">
        <v>892.39</v>
      </c>
      <c r="M408" s="123">
        <v>0</v>
      </c>
      <c r="N408" s="123"/>
      <c r="O408" s="123"/>
      <c r="P408" s="123"/>
    </row>
    <row r="409" spans="1:16" ht="18" customHeight="1" x14ac:dyDescent="0.2">
      <c r="A409" s="112"/>
      <c r="B409" s="128" t="s">
        <v>317</v>
      </c>
      <c r="C409" s="129"/>
      <c r="D409" s="130"/>
      <c r="E409" s="128" t="s">
        <v>196</v>
      </c>
      <c r="F409" s="129" t="s">
        <v>416</v>
      </c>
      <c r="G409" s="129" t="s">
        <v>487</v>
      </c>
      <c r="H409" s="129" t="s">
        <v>315</v>
      </c>
      <c r="I409" s="131" t="s">
        <v>486</v>
      </c>
      <c r="J409" s="132">
        <v>6126.16</v>
      </c>
      <c r="K409" s="120">
        <v>5233.7700000000004</v>
      </c>
      <c r="L409" s="133">
        <v>892.39</v>
      </c>
      <c r="M409" s="123">
        <v>0</v>
      </c>
      <c r="N409" s="123"/>
      <c r="O409" s="123"/>
      <c r="P409" s="123"/>
    </row>
    <row r="410" spans="1:16" ht="34.5" customHeight="1" x14ac:dyDescent="0.2">
      <c r="A410" s="112"/>
      <c r="B410" s="128" t="s">
        <v>458</v>
      </c>
      <c r="C410" s="129"/>
      <c r="D410" s="130"/>
      <c r="E410" s="128" t="s">
        <v>196</v>
      </c>
      <c r="F410" s="129" t="s">
        <v>416</v>
      </c>
      <c r="G410" s="129" t="s">
        <v>454</v>
      </c>
      <c r="H410" s="129" t="s">
        <v>177</v>
      </c>
      <c r="I410" s="131" t="s">
        <v>485</v>
      </c>
      <c r="J410" s="132">
        <v>145500</v>
      </c>
      <c r="K410" s="120">
        <v>145500</v>
      </c>
      <c r="L410" s="133" t="s">
        <v>174</v>
      </c>
      <c r="M410" s="123">
        <v>0</v>
      </c>
      <c r="N410" s="123"/>
      <c r="O410" s="123"/>
      <c r="P410" s="123"/>
    </row>
    <row r="411" spans="1:16" ht="51" customHeight="1" x14ac:dyDescent="0.2">
      <c r="A411" s="112"/>
      <c r="B411" s="128" t="s">
        <v>297</v>
      </c>
      <c r="C411" s="129"/>
      <c r="D411" s="130"/>
      <c r="E411" s="128" t="s">
        <v>196</v>
      </c>
      <c r="F411" s="129" t="s">
        <v>416</v>
      </c>
      <c r="G411" s="129" t="s">
        <v>454</v>
      </c>
      <c r="H411" s="129" t="s">
        <v>220</v>
      </c>
      <c r="I411" s="131" t="s">
        <v>484</v>
      </c>
      <c r="J411" s="132">
        <v>145500</v>
      </c>
      <c r="K411" s="120">
        <v>145500</v>
      </c>
      <c r="L411" s="133" t="s">
        <v>174</v>
      </c>
      <c r="M411" s="123">
        <v>0</v>
      </c>
      <c r="N411" s="123"/>
      <c r="O411" s="123"/>
      <c r="P411" s="123"/>
    </row>
    <row r="412" spans="1:16" ht="15" customHeight="1" x14ac:dyDescent="0.2">
      <c r="A412" s="112"/>
      <c r="B412" s="128" t="s">
        <v>361</v>
      </c>
      <c r="C412" s="129"/>
      <c r="D412" s="130"/>
      <c r="E412" s="128" t="s">
        <v>196</v>
      </c>
      <c r="F412" s="129" t="s">
        <v>416</v>
      </c>
      <c r="G412" s="129" t="s">
        <v>454</v>
      </c>
      <c r="H412" s="129" t="s">
        <v>360</v>
      </c>
      <c r="I412" s="131" t="s">
        <v>483</v>
      </c>
      <c r="J412" s="132">
        <v>145500</v>
      </c>
      <c r="K412" s="120">
        <v>145500</v>
      </c>
      <c r="L412" s="133" t="s">
        <v>174</v>
      </c>
      <c r="M412" s="123">
        <v>0</v>
      </c>
      <c r="N412" s="123"/>
      <c r="O412" s="123"/>
      <c r="P412" s="123"/>
    </row>
    <row r="413" spans="1:16" ht="28.5" customHeight="1" x14ac:dyDescent="0.2">
      <c r="A413" s="112"/>
      <c r="B413" s="128" t="s">
        <v>394</v>
      </c>
      <c r="C413" s="129"/>
      <c r="D413" s="130"/>
      <c r="E413" s="128" t="s">
        <v>196</v>
      </c>
      <c r="F413" s="129" t="s">
        <v>416</v>
      </c>
      <c r="G413" s="129" t="s">
        <v>454</v>
      </c>
      <c r="H413" s="129" t="s">
        <v>393</v>
      </c>
      <c r="I413" s="131" t="s">
        <v>482</v>
      </c>
      <c r="J413" s="132">
        <v>145500</v>
      </c>
      <c r="K413" s="120">
        <v>145500</v>
      </c>
      <c r="L413" s="133" t="s">
        <v>174</v>
      </c>
      <c r="M413" s="123">
        <v>0</v>
      </c>
      <c r="N413" s="123"/>
      <c r="O413" s="123"/>
      <c r="P413" s="123"/>
    </row>
    <row r="414" spans="1:16" ht="59.25" customHeight="1" x14ac:dyDescent="0.2">
      <c r="A414" s="112"/>
      <c r="B414" s="128" t="s">
        <v>432</v>
      </c>
      <c r="C414" s="129"/>
      <c r="D414" s="130"/>
      <c r="E414" s="128" t="s">
        <v>196</v>
      </c>
      <c r="F414" s="129" t="s">
        <v>416</v>
      </c>
      <c r="G414" s="129" t="s">
        <v>428</v>
      </c>
      <c r="H414" s="129" t="s">
        <v>177</v>
      </c>
      <c r="I414" s="131" t="s">
        <v>481</v>
      </c>
      <c r="J414" s="132">
        <v>100000</v>
      </c>
      <c r="K414" s="120">
        <v>100000</v>
      </c>
      <c r="L414" s="133" t="s">
        <v>174</v>
      </c>
      <c r="M414" s="123">
        <v>0</v>
      </c>
      <c r="N414" s="123"/>
      <c r="O414" s="123"/>
      <c r="P414" s="123"/>
    </row>
    <row r="415" spans="1:16" ht="49.5" customHeight="1" x14ac:dyDescent="0.2">
      <c r="A415" s="112"/>
      <c r="B415" s="128" t="s">
        <v>297</v>
      </c>
      <c r="C415" s="129"/>
      <c r="D415" s="130"/>
      <c r="E415" s="128" t="s">
        <v>196</v>
      </c>
      <c r="F415" s="129" t="s">
        <v>416</v>
      </c>
      <c r="G415" s="129" t="s">
        <v>428</v>
      </c>
      <c r="H415" s="129" t="s">
        <v>220</v>
      </c>
      <c r="I415" s="131" t="s">
        <v>480</v>
      </c>
      <c r="J415" s="132">
        <v>100000</v>
      </c>
      <c r="K415" s="120">
        <v>100000</v>
      </c>
      <c r="L415" s="133" t="s">
        <v>174</v>
      </c>
      <c r="M415" s="123">
        <v>0</v>
      </c>
      <c r="N415" s="123"/>
      <c r="O415" s="123"/>
      <c r="P415" s="123"/>
    </row>
    <row r="416" spans="1:16" ht="20.25" customHeight="1" x14ac:dyDescent="0.2">
      <c r="A416" s="112"/>
      <c r="B416" s="128" t="s">
        <v>361</v>
      </c>
      <c r="C416" s="129"/>
      <c r="D416" s="130"/>
      <c r="E416" s="128" t="s">
        <v>196</v>
      </c>
      <c r="F416" s="129" t="s">
        <v>416</v>
      </c>
      <c r="G416" s="129" t="s">
        <v>428</v>
      </c>
      <c r="H416" s="129" t="s">
        <v>360</v>
      </c>
      <c r="I416" s="131" t="s">
        <v>479</v>
      </c>
      <c r="J416" s="132">
        <v>100000</v>
      </c>
      <c r="K416" s="120">
        <v>100000</v>
      </c>
      <c r="L416" s="133" t="s">
        <v>174</v>
      </c>
      <c r="M416" s="123">
        <v>0</v>
      </c>
      <c r="N416" s="123"/>
      <c r="O416" s="123"/>
      <c r="P416" s="123"/>
    </row>
    <row r="417" spans="1:16" ht="27" customHeight="1" x14ac:dyDescent="0.2">
      <c r="A417" s="112"/>
      <c r="B417" s="128" t="s">
        <v>394</v>
      </c>
      <c r="C417" s="129"/>
      <c r="D417" s="130"/>
      <c r="E417" s="128" t="s">
        <v>196</v>
      </c>
      <c r="F417" s="129" t="s">
        <v>416</v>
      </c>
      <c r="G417" s="129" t="s">
        <v>428</v>
      </c>
      <c r="H417" s="129" t="s">
        <v>393</v>
      </c>
      <c r="I417" s="131" t="s">
        <v>478</v>
      </c>
      <c r="J417" s="132">
        <v>100000</v>
      </c>
      <c r="K417" s="120">
        <v>100000</v>
      </c>
      <c r="L417" s="133" t="s">
        <v>174</v>
      </c>
      <c r="M417" s="123">
        <v>0</v>
      </c>
      <c r="N417" s="123"/>
      <c r="O417" s="123"/>
      <c r="P417" s="123"/>
    </row>
    <row r="418" spans="1:16" ht="12.75" customHeight="1" x14ac:dyDescent="0.2">
      <c r="A418" s="112"/>
      <c r="B418" s="128" t="s">
        <v>267</v>
      </c>
      <c r="C418" s="129"/>
      <c r="D418" s="130"/>
      <c r="E418" s="128" t="s">
        <v>196</v>
      </c>
      <c r="F418" s="129" t="s">
        <v>416</v>
      </c>
      <c r="G418" s="129" t="s">
        <v>266</v>
      </c>
      <c r="H418" s="129" t="s">
        <v>177</v>
      </c>
      <c r="I418" s="131" t="s">
        <v>477</v>
      </c>
      <c r="J418" s="132">
        <v>2058210.83</v>
      </c>
      <c r="K418" s="120">
        <v>2058210.83</v>
      </c>
      <c r="L418" s="133" t="s">
        <v>174</v>
      </c>
      <c r="M418" s="123">
        <v>0</v>
      </c>
      <c r="N418" s="123"/>
      <c r="O418" s="123"/>
      <c r="P418" s="123"/>
    </row>
    <row r="419" spans="1:16" ht="42.75" customHeight="1" x14ac:dyDescent="0.2">
      <c r="A419" s="112"/>
      <c r="B419" s="128" t="s">
        <v>376</v>
      </c>
      <c r="C419" s="129"/>
      <c r="D419" s="130"/>
      <c r="E419" s="128" t="s">
        <v>196</v>
      </c>
      <c r="F419" s="129" t="s">
        <v>416</v>
      </c>
      <c r="G419" s="129" t="s">
        <v>371</v>
      </c>
      <c r="H419" s="129" t="s">
        <v>177</v>
      </c>
      <c r="I419" s="131" t="s">
        <v>476</v>
      </c>
      <c r="J419" s="132">
        <v>685655.73</v>
      </c>
      <c r="K419" s="120">
        <v>685655.73</v>
      </c>
      <c r="L419" s="133" t="s">
        <v>174</v>
      </c>
      <c r="M419" s="123">
        <v>0</v>
      </c>
      <c r="N419" s="123"/>
      <c r="O419" s="123"/>
      <c r="P419" s="123"/>
    </row>
    <row r="420" spans="1:16" ht="54" customHeight="1" x14ac:dyDescent="0.2">
      <c r="A420" s="112"/>
      <c r="B420" s="128" t="s">
        <v>297</v>
      </c>
      <c r="C420" s="129"/>
      <c r="D420" s="130"/>
      <c r="E420" s="128" t="s">
        <v>196</v>
      </c>
      <c r="F420" s="129" t="s">
        <v>416</v>
      </c>
      <c r="G420" s="129" t="s">
        <v>371</v>
      </c>
      <c r="H420" s="129" t="s">
        <v>220</v>
      </c>
      <c r="I420" s="131" t="s">
        <v>475</v>
      </c>
      <c r="J420" s="132">
        <v>685655.73</v>
      </c>
      <c r="K420" s="120">
        <v>685655.73</v>
      </c>
      <c r="L420" s="133" t="s">
        <v>174</v>
      </c>
      <c r="M420" s="123">
        <v>0</v>
      </c>
      <c r="N420" s="123"/>
      <c r="O420" s="123"/>
      <c r="P420" s="123"/>
    </row>
    <row r="421" spans="1:16" ht="18" customHeight="1" x14ac:dyDescent="0.2">
      <c r="A421" s="112"/>
      <c r="B421" s="128" t="s">
        <v>361</v>
      </c>
      <c r="C421" s="129"/>
      <c r="D421" s="130"/>
      <c r="E421" s="128" t="s">
        <v>196</v>
      </c>
      <c r="F421" s="129" t="s">
        <v>416</v>
      </c>
      <c r="G421" s="129" t="s">
        <v>371</v>
      </c>
      <c r="H421" s="129" t="s">
        <v>360</v>
      </c>
      <c r="I421" s="131" t="s">
        <v>474</v>
      </c>
      <c r="J421" s="132">
        <v>685655.73</v>
      </c>
      <c r="K421" s="120">
        <v>685655.73</v>
      </c>
      <c r="L421" s="133" t="s">
        <v>174</v>
      </c>
      <c r="M421" s="123">
        <v>0</v>
      </c>
      <c r="N421" s="123"/>
      <c r="O421" s="123"/>
      <c r="P421" s="123"/>
    </row>
    <row r="422" spans="1:16" ht="15" customHeight="1" x14ac:dyDescent="0.2">
      <c r="A422" s="112"/>
      <c r="B422" s="128" t="s">
        <v>358</v>
      </c>
      <c r="C422" s="129"/>
      <c r="D422" s="130"/>
      <c r="E422" s="128" t="s">
        <v>196</v>
      </c>
      <c r="F422" s="129" t="s">
        <v>416</v>
      </c>
      <c r="G422" s="129" t="s">
        <v>371</v>
      </c>
      <c r="H422" s="129" t="s">
        <v>357</v>
      </c>
      <c r="I422" s="131" t="s">
        <v>473</v>
      </c>
      <c r="J422" s="132">
        <v>526617.31000000006</v>
      </c>
      <c r="K422" s="120">
        <v>526617.31000000006</v>
      </c>
      <c r="L422" s="133" t="s">
        <v>174</v>
      </c>
      <c r="M422" s="123">
        <v>0</v>
      </c>
      <c r="N422" s="123"/>
      <c r="O422" s="123"/>
      <c r="P422" s="123"/>
    </row>
    <row r="423" spans="1:16" ht="29.25" customHeight="1" x14ac:dyDescent="0.2">
      <c r="A423" s="112"/>
      <c r="B423" s="128" t="s">
        <v>355</v>
      </c>
      <c r="C423" s="129"/>
      <c r="D423" s="130"/>
      <c r="E423" s="128" t="s">
        <v>196</v>
      </c>
      <c r="F423" s="129" t="s">
        <v>416</v>
      </c>
      <c r="G423" s="129" t="s">
        <v>371</v>
      </c>
      <c r="H423" s="129" t="s">
        <v>352</v>
      </c>
      <c r="I423" s="131" t="s">
        <v>472</v>
      </c>
      <c r="J423" s="132">
        <v>159038.42000000001</v>
      </c>
      <c r="K423" s="120">
        <v>159038.42000000001</v>
      </c>
      <c r="L423" s="133" t="s">
        <v>174</v>
      </c>
      <c r="M423" s="123">
        <v>0</v>
      </c>
      <c r="N423" s="123"/>
      <c r="O423" s="123"/>
      <c r="P423" s="123"/>
    </row>
    <row r="424" spans="1:16" ht="32.25" customHeight="1" x14ac:dyDescent="0.2">
      <c r="A424" s="112"/>
      <c r="B424" s="128" t="s">
        <v>299</v>
      </c>
      <c r="C424" s="129"/>
      <c r="D424" s="130"/>
      <c r="E424" s="128" t="s">
        <v>196</v>
      </c>
      <c r="F424" s="129" t="s">
        <v>416</v>
      </c>
      <c r="G424" s="129" t="s">
        <v>287</v>
      </c>
      <c r="H424" s="129" t="s">
        <v>177</v>
      </c>
      <c r="I424" s="131" t="s">
        <v>471</v>
      </c>
      <c r="J424" s="132">
        <v>1372555.1</v>
      </c>
      <c r="K424" s="120">
        <v>1372555.1</v>
      </c>
      <c r="L424" s="133" t="s">
        <v>174</v>
      </c>
      <c r="M424" s="123">
        <v>0</v>
      </c>
      <c r="N424" s="123"/>
      <c r="O424" s="123"/>
      <c r="P424" s="123"/>
    </row>
    <row r="425" spans="1:16" ht="51" customHeight="1" x14ac:dyDescent="0.2">
      <c r="A425" s="112"/>
      <c r="B425" s="128" t="s">
        <v>297</v>
      </c>
      <c r="C425" s="129"/>
      <c r="D425" s="130"/>
      <c r="E425" s="128" t="s">
        <v>196</v>
      </c>
      <c r="F425" s="129" t="s">
        <v>416</v>
      </c>
      <c r="G425" s="129" t="s">
        <v>287</v>
      </c>
      <c r="H425" s="129" t="s">
        <v>220</v>
      </c>
      <c r="I425" s="131" t="s">
        <v>470</v>
      </c>
      <c r="J425" s="132">
        <v>1372555.1</v>
      </c>
      <c r="K425" s="120">
        <v>1372555.1</v>
      </c>
      <c r="L425" s="133" t="s">
        <v>174</v>
      </c>
      <c r="M425" s="123">
        <v>0</v>
      </c>
      <c r="N425" s="123"/>
      <c r="O425" s="123"/>
      <c r="P425" s="123"/>
    </row>
    <row r="426" spans="1:16" ht="21" customHeight="1" x14ac:dyDescent="0.2">
      <c r="A426" s="112"/>
      <c r="B426" s="128" t="s">
        <v>361</v>
      </c>
      <c r="C426" s="129"/>
      <c r="D426" s="130"/>
      <c r="E426" s="128" t="s">
        <v>196</v>
      </c>
      <c r="F426" s="129" t="s">
        <v>416</v>
      </c>
      <c r="G426" s="129" t="s">
        <v>287</v>
      </c>
      <c r="H426" s="129" t="s">
        <v>360</v>
      </c>
      <c r="I426" s="131" t="s">
        <v>469</v>
      </c>
      <c r="J426" s="132">
        <v>1372555.1</v>
      </c>
      <c r="K426" s="120">
        <v>1372555.1</v>
      </c>
      <c r="L426" s="133" t="s">
        <v>174</v>
      </c>
      <c r="M426" s="123">
        <v>0</v>
      </c>
      <c r="N426" s="123"/>
      <c r="O426" s="123"/>
      <c r="P426" s="123"/>
    </row>
    <row r="427" spans="1:16" ht="18.75" customHeight="1" x14ac:dyDescent="0.2">
      <c r="A427" s="112"/>
      <c r="B427" s="128" t="s">
        <v>358</v>
      </c>
      <c r="C427" s="129"/>
      <c r="D427" s="130"/>
      <c r="E427" s="128" t="s">
        <v>196</v>
      </c>
      <c r="F427" s="129" t="s">
        <v>416</v>
      </c>
      <c r="G427" s="129" t="s">
        <v>287</v>
      </c>
      <c r="H427" s="129" t="s">
        <v>357</v>
      </c>
      <c r="I427" s="131" t="s">
        <v>468</v>
      </c>
      <c r="J427" s="132">
        <v>1060707.2</v>
      </c>
      <c r="K427" s="120">
        <v>1060707.2</v>
      </c>
      <c r="L427" s="133" t="s">
        <v>174</v>
      </c>
      <c r="M427" s="123">
        <v>0</v>
      </c>
      <c r="N427" s="123"/>
      <c r="O427" s="123"/>
      <c r="P427" s="123"/>
    </row>
    <row r="428" spans="1:16" ht="31.5" customHeight="1" x14ac:dyDescent="0.2">
      <c r="A428" s="112"/>
      <c r="B428" s="128" t="s">
        <v>355</v>
      </c>
      <c r="C428" s="129"/>
      <c r="D428" s="130"/>
      <c r="E428" s="128" t="s">
        <v>196</v>
      </c>
      <c r="F428" s="129" t="s">
        <v>416</v>
      </c>
      <c r="G428" s="129" t="s">
        <v>287</v>
      </c>
      <c r="H428" s="129" t="s">
        <v>352</v>
      </c>
      <c r="I428" s="131" t="s">
        <v>467</v>
      </c>
      <c r="J428" s="132">
        <v>311847.90000000002</v>
      </c>
      <c r="K428" s="120">
        <v>311847.90000000002</v>
      </c>
      <c r="L428" s="133" t="s">
        <v>174</v>
      </c>
      <c r="M428" s="123">
        <v>0</v>
      </c>
      <c r="N428" s="123"/>
      <c r="O428" s="123"/>
      <c r="P428" s="123"/>
    </row>
    <row r="429" spans="1:16" ht="18" customHeight="1" x14ac:dyDescent="0.2">
      <c r="A429" s="112"/>
      <c r="B429" s="128" t="s">
        <v>466</v>
      </c>
      <c r="C429" s="129"/>
      <c r="D429" s="130"/>
      <c r="E429" s="128" t="s">
        <v>195</v>
      </c>
      <c r="F429" s="129" t="s">
        <v>349</v>
      </c>
      <c r="G429" s="129" t="s">
        <v>177</v>
      </c>
      <c r="H429" s="129" t="s">
        <v>177</v>
      </c>
      <c r="I429" s="131" t="s">
        <v>465</v>
      </c>
      <c r="J429" s="132">
        <v>14619210.27</v>
      </c>
      <c r="K429" s="120">
        <v>14612467.07</v>
      </c>
      <c r="L429" s="133">
        <v>6743.2</v>
      </c>
      <c r="M429" s="123">
        <v>0</v>
      </c>
      <c r="N429" s="123"/>
      <c r="O429" s="123"/>
      <c r="P429" s="123"/>
    </row>
    <row r="430" spans="1:16" ht="16.5" customHeight="1" x14ac:dyDescent="0.2">
      <c r="A430" s="112"/>
      <c r="B430" s="128" t="s">
        <v>464</v>
      </c>
      <c r="C430" s="129"/>
      <c r="D430" s="130"/>
      <c r="E430" s="128" t="s">
        <v>195</v>
      </c>
      <c r="F430" s="129" t="s">
        <v>463</v>
      </c>
      <c r="G430" s="129" t="s">
        <v>177</v>
      </c>
      <c r="H430" s="129" t="s">
        <v>177</v>
      </c>
      <c r="I430" s="131" t="s">
        <v>462</v>
      </c>
      <c r="J430" s="132">
        <v>14619210.27</v>
      </c>
      <c r="K430" s="120">
        <v>14612467.07</v>
      </c>
      <c r="L430" s="133">
        <v>6743.2</v>
      </c>
      <c r="M430" s="123">
        <v>0</v>
      </c>
      <c r="N430" s="123"/>
      <c r="O430" s="123"/>
      <c r="P430" s="123"/>
    </row>
    <row r="431" spans="1:16" ht="16.5" customHeight="1" x14ac:dyDescent="0.2">
      <c r="A431" s="112"/>
      <c r="B431" s="128" t="s">
        <v>461</v>
      </c>
      <c r="C431" s="129"/>
      <c r="D431" s="130"/>
      <c r="E431" s="128" t="s">
        <v>195</v>
      </c>
      <c r="F431" s="129" t="s">
        <v>416</v>
      </c>
      <c r="G431" s="129" t="s">
        <v>177</v>
      </c>
      <c r="H431" s="129" t="s">
        <v>177</v>
      </c>
      <c r="I431" s="131" t="s">
        <v>460</v>
      </c>
      <c r="J431" s="132">
        <v>14619210.27</v>
      </c>
      <c r="K431" s="120">
        <v>14612467.07</v>
      </c>
      <c r="L431" s="133">
        <v>6743.2</v>
      </c>
      <c r="M431" s="123">
        <v>0</v>
      </c>
      <c r="N431" s="123"/>
      <c r="O431" s="123"/>
      <c r="P431" s="123"/>
    </row>
    <row r="432" spans="1:16" ht="42.75" customHeight="1" x14ac:dyDescent="0.2">
      <c r="A432" s="112"/>
      <c r="B432" s="128" t="s">
        <v>84</v>
      </c>
      <c r="C432" s="129"/>
      <c r="D432" s="130"/>
      <c r="E432" s="128" t="s">
        <v>195</v>
      </c>
      <c r="F432" s="129" t="s">
        <v>416</v>
      </c>
      <c r="G432" s="129" t="s">
        <v>407</v>
      </c>
      <c r="H432" s="129" t="s">
        <v>177</v>
      </c>
      <c r="I432" s="131" t="s">
        <v>459</v>
      </c>
      <c r="J432" s="132">
        <v>14170314.689999999</v>
      </c>
      <c r="K432" s="120">
        <v>14163571.49</v>
      </c>
      <c r="L432" s="133">
        <v>6743.2</v>
      </c>
      <c r="M432" s="123">
        <v>0</v>
      </c>
      <c r="N432" s="123"/>
      <c r="O432" s="123"/>
      <c r="P432" s="123"/>
    </row>
    <row r="433" spans="1:16" ht="24.75" customHeight="1" x14ac:dyDescent="0.2">
      <c r="A433" s="112"/>
      <c r="B433" s="128" t="s">
        <v>458</v>
      </c>
      <c r="C433" s="129"/>
      <c r="D433" s="130"/>
      <c r="E433" s="128" t="s">
        <v>195</v>
      </c>
      <c r="F433" s="129" t="s">
        <v>416</v>
      </c>
      <c r="G433" s="129" t="s">
        <v>454</v>
      </c>
      <c r="H433" s="129" t="s">
        <v>177</v>
      </c>
      <c r="I433" s="131" t="s">
        <v>457</v>
      </c>
      <c r="J433" s="132">
        <v>37560</v>
      </c>
      <c r="K433" s="120">
        <v>37560</v>
      </c>
      <c r="L433" s="133" t="s">
        <v>174</v>
      </c>
      <c r="M433" s="123">
        <v>0</v>
      </c>
      <c r="N433" s="123"/>
      <c r="O433" s="123"/>
      <c r="P433" s="123"/>
    </row>
    <row r="434" spans="1:16" ht="54.75" customHeight="1" x14ac:dyDescent="0.2">
      <c r="A434" s="112"/>
      <c r="B434" s="128" t="s">
        <v>297</v>
      </c>
      <c r="C434" s="129"/>
      <c r="D434" s="130"/>
      <c r="E434" s="128" t="s">
        <v>195</v>
      </c>
      <c r="F434" s="129" t="s">
        <v>416</v>
      </c>
      <c r="G434" s="129" t="s">
        <v>454</v>
      </c>
      <c r="H434" s="129" t="s">
        <v>220</v>
      </c>
      <c r="I434" s="131" t="s">
        <v>456</v>
      </c>
      <c r="J434" s="132">
        <v>37560</v>
      </c>
      <c r="K434" s="120">
        <v>37560</v>
      </c>
      <c r="L434" s="133" t="s">
        <v>174</v>
      </c>
      <c r="M434" s="123">
        <v>0</v>
      </c>
      <c r="N434" s="123"/>
      <c r="O434" s="123"/>
      <c r="P434" s="123"/>
    </row>
    <row r="435" spans="1:16" ht="18.75" customHeight="1" x14ac:dyDescent="0.2">
      <c r="A435" s="112"/>
      <c r="B435" s="128" t="s">
        <v>361</v>
      </c>
      <c r="C435" s="129"/>
      <c r="D435" s="130"/>
      <c r="E435" s="128" t="s">
        <v>195</v>
      </c>
      <c r="F435" s="129" t="s">
        <v>416</v>
      </c>
      <c r="G435" s="129" t="s">
        <v>454</v>
      </c>
      <c r="H435" s="129" t="s">
        <v>360</v>
      </c>
      <c r="I435" s="131" t="s">
        <v>455</v>
      </c>
      <c r="J435" s="132">
        <v>37560</v>
      </c>
      <c r="K435" s="120">
        <v>37560</v>
      </c>
      <c r="L435" s="133" t="s">
        <v>174</v>
      </c>
      <c r="M435" s="123">
        <v>0</v>
      </c>
      <c r="N435" s="123"/>
      <c r="O435" s="123"/>
      <c r="P435" s="123"/>
    </row>
    <row r="436" spans="1:16" ht="30" customHeight="1" x14ac:dyDescent="0.2">
      <c r="A436" s="112"/>
      <c r="B436" s="128" t="s">
        <v>394</v>
      </c>
      <c r="C436" s="129"/>
      <c r="D436" s="130"/>
      <c r="E436" s="128" t="s">
        <v>195</v>
      </c>
      <c r="F436" s="129" t="s">
        <v>416</v>
      </c>
      <c r="G436" s="129" t="s">
        <v>454</v>
      </c>
      <c r="H436" s="129" t="s">
        <v>393</v>
      </c>
      <c r="I436" s="131" t="s">
        <v>453</v>
      </c>
      <c r="J436" s="132">
        <v>37560</v>
      </c>
      <c r="K436" s="120">
        <v>37560</v>
      </c>
      <c r="L436" s="133" t="s">
        <v>174</v>
      </c>
      <c r="M436" s="123">
        <v>0</v>
      </c>
      <c r="N436" s="123"/>
      <c r="O436" s="123"/>
      <c r="P436" s="123"/>
    </row>
    <row r="437" spans="1:16" ht="95.25" customHeight="1" x14ac:dyDescent="0.2">
      <c r="A437" s="112"/>
      <c r="B437" s="128" t="s">
        <v>452</v>
      </c>
      <c r="C437" s="129"/>
      <c r="D437" s="130"/>
      <c r="E437" s="128" t="s">
        <v>195</v>
      </c>
      <c r="F437" s="129" t="s">
        <v>416</v>
      </c>
      <c r="G437" s="129" t="s">
        <v>440</v>
      </c>
      <c r="H437" s="129" t="s">
        <v>177</v>
      </c>
      <c r="I437" s="131" t="s">
        <v>451</v>
      </c>
      <c r="J437" s="132">
        <v>13900654.529999999</v>
      </c>
      <c r="K437" s="120">
        <v>13898223.35</v>
      </c>
      <c r="L437" s="133">
        <v>2431.1799999999998</v>
      </c>
      <c r="M437" s="123">
        <v>0</v>
      </c>
      <c r="N437" s="123"/>
      <c r="O437" s="123"/>
      <c r="P437" s="123"/>
    </row>
    <row r="438" spans="1:16" ht="50.25" customHeight="1" x14ac:dyDescent="0.2">
      <c r="A438" s="112"/>
      <c r="B438" s="128" t="s">
        <v>297</v>
      </c>
      <c r="C438" s="129"/>
      <c r="D438" s="130"/>
      <c r="E438" s="128" t="s">
        <v>195</v>
      </c>
      <c r="F438" s="129" t="s">
        <v>416</v>
      </c>
      <c r="G438" s="129" t="s">
        <v>440</v>
      </c>
      <c r="H438" s="129" t="s">
        <v>220</v>
      </c>
      <c r="I438" s="131" t="s">
        <v>450</v>
      </c>
      <c r="J438" s="132">
        <v>11863900.189999999</v>
      </c>
      <c r="K438" s="120">
        <v>11863900.189999999</v>
      </c>
      <c r="L438" s="133" t="s">
        <v>174</v>
      </c>
      <c r="M438" s="123">
        <v>0</v>
      </c>
      <c r="N438" s="123"/>
      <c r="O438" s="123"/>
      <c r="P438" s="123"/>
    </row>
    <row r="439" spans="1:16" ht="22.5" customHeight="1" x14ac:dyDescent="0.2">
      <c r="A439" s="112"/>
      <c r="B439" s="128" t="s">
        <v>361</v>
      </c>
      <c r="C439" s="129"/>
      <c r="D439" s="130"/>
      <c r="E439" s="128" t="s">
        <v>195</v>
      </c>
      <c r="F439" s="129" t="s">
        <v>416</v>
      </c>
      <c r="G439" s="129" t="s">
        <v>440</v>
      </c>
      <c r="H439" s="129" t="s">
        <v>360</v>
      </c>
      <c r="I439" s="131" t="s">
        <v>449</v>
      </c>
      <c r="J439" s="132">
        <v>11863900.189999999</v>
      </c>
      <c r="K439" s="120">
        <v>11863900.189999999</v>
      </c>
      <c r="L439" s="133" t="s">
        <v>174</v>
      </c>
      <c r="M439" s="123">
        <v>0</v>
      </c>
      <c r="N439" s="123"/>
      <c r="O439" s="123"/>
      <c r="P439" s="123"/>
    </row>
    <row r="440" spans="1:16" ht="18.75" customHeight="1" x14ac:dyDescent="0.2">
      <c r="A440" s="112"/>
      <c r="B440" s="128" t="s">
        <v>358</v>
      </c>
      <c r="C440" s="129"/>
      <c r="D440" s="130"/>
      <c r="E440" s="128" t="s">
        <v>195</v>
      </c>
      <c r="F440" s="129" t="s">
        <v>416</v>
      </c>
      <c r="G440" s="129" t="s">
        <v>440</v>
      </c>
      <c r="H440" s="129" t="s">
        <v>357</v>
      </c>
      <c r="I440" s="131" t="s">
        <v>448</v>
      </c>
      <c r="J440" s="132">
        <v>8590347.6400000006</v>
      </c>
      <c r="K440" s="120">
        <v>8590347.6400000006</v>
      </c>
      <c r="L440" s="133" t="s">
        <v>174</v>
      </c>
      <c r="M440" s="123">
        <v>0</v>
      </c>
      <c r="N440" s="123"/>
      <c r="O440" s="123"/>
      <c r="P440" s="123"/>
    </row>
    <row r="441" spans="1:16" ht="28.5" customHeight="1" x14ac:dyDescent="0.2">
      <c r="A441" s="112"/>
      <c r="B441" s="128" t="s">
        <v>394</v>
      </c>
      <c r="C441" s="129"/>
      <c r="D441" s="130"/>
      <c r="E441" s="128" t="s">
        <v>195</v>
      </c>
      <c r="F441" s="129" t="s">
        <v>416</v>
      </c>
      <c r="G441" s="129" t="s">
        <v>440</v>
      </c>
      <c r="H441" s="129" t="s">
        <v>393</v>
      </c>
      <c r="I441" s="131" t="s">
        <v>447</v>
      </c>
      <c r="J441" s="132">
        <v>505826.48</v>
      </c>
      <c r="K441" s="120">
        <v>505826.48</v>
      </c>
      <c r="L441" s="133" t="s">
        <v>174</v>
      </c>
      <c r="M441" s="123">
        <v>0</v>
      </c>
      <c r="N441" s="123"/>
      <c r="O441" s="123"/>
      <c r="P441" s="123"/>
    </row>
    <row r="442" spans="1:16" ht="29.25" customHeight="1" x14ac:dyDescent="0.2">
      <c r="A442" s="112"/>
      <c r="B442" s="128" t="s">
        <v>355</v>
      </c>
      <c r="C442" s="129"/>
      <c r="D442" s="130"/>
      <c r="E442" s="128" t="s">
        <v>195</v>
      </c>
      <c r="F442" s="129" t="s">
        <v>416</v>
      </c>
      <c r="G442" s="129" t="s">
        <v>440</v>
      </c>
      <c r="H442" s="129" t="s">
        <v>352</v>
      </c>
      <c r="I442" s="131" t="s">
        <v>446</v>
      </c>
      <c r="J442" s="132">
        <v>2767726.07</v>
      </c>
      <c r="K442" s="120">
        <v>2767726.07</v>
      </c>
      <c r="L442" s="133" t="s">
        <v>174</v>
      </c>
      <c r="M442" s="123">
        <v>0</v>
      </c>
      <c r="N442" s="123"/>
      <c r="O442" s="123"/>
      <c r="P442" s="123"/>
    </row>
    <row r="443" spans="1:16" ht="30" customHeight="1" x14ac:dyDescent="0.2">
      <c r="A443" s="112"/>
      <c r="B443" s="128" t="s">
        <v>332</v>
      </c>
      <c r="C443" s="129"/>
      <c r="D443" s="130"/>
      <c r="E443" s="128" t="s">
        <v>195</v>
      </c>
      <c r="F443" s="129" t="s">
        <v>416</v>
      </c>
      <c r="G443" s="129" t="s">
        <v>440</v>
      </c>
      <c r="H443" s="129" t="s">
        <v>331</v>
      </c>
      <c r="I443" s="131" t="s">
        <v>445</v>
      </c>
      <c r="J443" s="132">
        <v>2025754.34</v>
      </c>
      <c r="K443" s="120">
        <v>2023323.16</v>
      </c>
      <c r="L443" s="133">
        <v>2431.1799999999998</v>
      </c>
      <c r="M443" s="123">
        <v>0</v>
      </c>
      <c r="N443" s="123"/>
      <c r="O443" s="123"/>
      <c r="P443" s="123"/>
    </row>
    <row r="444" spans="1:16" ht="30" customHeight="1" x14ac:dyDescent="0.2">
      <c r="A444" s="112"/>
      <c r="B444" s="128" t="s">
        <v>329</v>
      </c>
      <c r="C444" s="129"/>
      <c r="D444" s="130"/>
      <c r="E444" s="128" t="s">
        <v>195</v>
      </c>
      <c r="F444" s="129" t="s">
        <v>416</v>
      </c>
      <c r="G444" s="129" t="s">
        <v>440</v>
      </c>
      <c r="H444" s="129" t="s">
        <v>328</v>
      </c>
      <c r="I444" s="131" t="s">
        <v>444</v>
      </c>
      <c r="J444" s="132">
        <v>2025754.34</v>
      </c>
      <c r="K444" s="120">
        <v>2023323.16</v>
      </c>
      <c r="L444" s="133">
        <v>2431.1799999999998</v>
      </c>
      <c r="M444" s="123">
        <v>0</v>
      </c>
      <c r="N444" s="123"/>
      <c r="O444" s="123"/>
      <c r="P444" s="123"/>
    </row>
    <row r="445" spans="1:16" ht="18.75" customHeight="1" x14ac:dyDescent="0.2">
      <c r="A445" s="112"/>
      <c r="B445" s="128" t="s">
        <v>326</v>
      </c>
      <c r="C445" s="129"/>
      <c r="D445" s="130"/>
      <c r="E445" s="128" t="s">
        <v>195</v>
      </c>
      <c r="F445" s="129" t="s">
        <v>416</v>
      </c>
      <c r="G445" s="129" t="s">
        <v>440</v>
      </c>
      <c r="H445" s="129" t="s">
        <v>325</v>
      </c>
      <c r="I445" s="131" t="s">
        <v>443</v>
      </c>
      <c r="J445" s="132">
        <v>2025754.34</v>
      </c>
      <c r="K445" s="120">
        <v>2023323.16</v>
      </c>
      <c r="L445" s="133">
        <v>2431.1799999999998</v>
      </c>
      <c r="M445" s="123">
        <v>0</v>
      </c>
      <c r="N445" s="123"/>
      <c r="O445" s="123"/>
      <c r="P445" s="123"/>
    </row>
    <row r="446" spans="1:16" ht="18" customHeight="1" x14ac:dyDescent="0.2">
      <c r="A446" s="112"/>
      <c r="B446" s="128" t="s">
        <v>323</v>
      </c>
      <c r="C446" s="129"/>
      <c r="D446" s="130"/>
      <c r="E446" s="128" t="s">
        <v>195</v>
      </c>
      <c r="F446" s="129" t="s">
        <v>416</v>
      </c>
      <c r="G446" s="129" t="s">
        <v>440</v>
      </c>
      <c r="H446" s="129" t="s">
        <v>322</v>
      </c>
      <c r="I446" s="131" t="s">
        <v>442</v>
      </c>
      <c r="J446" s="132">
        <v>11000</v>
      </c>
      <c r="K446" s="120">
        <v>11000</v>
      </c>
      <c r="L446" s="133" t="s">
        <v>174</v>
      </c>
      <c r="M446" s="123">
        <v>0</v>
      </c>
      <c r="N446" s="123"/>
      <c r="O446" s="123"/>
      <c r="P446" s="123"/>
    </row>
    <row r="447" spans="1:16" ht="17.25" customHeight="1" x14ac:dyDescent="0.2">
      <c r="A447" s="112"/>
      <c r="B447" s="128" t="s">
        <v>320</v>
      </c>
      <c r="C447" s="129"/>
      <c r="D447" s="130"/>
      <c r="E447" s="128" t="s">
        <v>195</v>
      </c>
      <c r="F447" s="129" t="s">
        <v>416</v>
      </c>
      <c r="G447" s="129" t="s">
        <v>440</v>
      </c>
      <c r="H447" s="129" t="s">
        <v>319</v>
      </c>
      <c r="I447" s="131" t="s">
        <v>441</v>
      </c>
      <c r="J447" s="132">
        <v>11000</v>
      </c>
      <c r="K447" s="120">
        <v>11000</v>
      </c>
      <c r="L447" s="133" t="s">
        <v>174</v>
      </c>
      <c r="M447" s="123">
        <v>0</v>
      </c>
      <c r="N447" s="123"/>
      <c r="O447" s="123"/>
      <c r="P447" s="123"/>
    </row>
    <row r="448" spans="1:16" ht="16.5" customHeight="1" x14ac:dyDescent="0.2">
      <c r="A448" s="112"/>
      <c r="B448" s="128" t="s">
        <v>317</v>
      </c>
      <c r="C448" s="129"/>
      <c r="D448" s="130"/>
      <c r="E448" s="128" t="s">
        <v>195</v>
      </c>
      <c r="F448" s="129" t="s">
        <v>416</v>
      </c>
      <c r="G448" s="129" t="s">
        <v>440</v>
      </c>
      <c r="H448" s="129" t="s">
        <v>315</v>
      </c>
      <c r="I448" s="131" t="s">
        <v>439</v>
      </c>
      <c r="J448" s="132">
        <v>11000</v>
      </c>
      <c r="K448" s="120">
        <v>11000</v>
      </c>
      <c r="L448" s="133" t="s">
        <v>174</v>
      </c>
      <c r="M448" s="123">
        <v>0</v>
      </c>
      <c r="N448" s="123"/>
      <c r="O448" s="123"/>
      <c r="P448" s="123"/>
    </row>
    <row r="449" spans="1:16" ht="29.25" customHeight="1" x14ac:dyDescent="0.2">
      <c r="A449" s="112"/>
      <c r="B449" s="128" t="s">
        <v>438</v>
      </c>
      <c r="C449" s="129"/>
      <c r="D449" s="130"/>
      <c r="E449" s="128" t="s">
        <v>195</v>
      </c>
      <c r="F449" s="129" t="s">
        <v>416</v>
      </c>
      <c r="G449" s="129" t="s">
        <v>434</v>
      </c>
      <c r="H449" s="129" t="s">
        <v>177</v>
      </c>
      <c r="I449" s="131" t="s">
        <v>437</v>
      </c>
      <c r="J449" s="132">
        <v>30016.04</v>
      </c>
      <c r="K449" s="120">
        <v>25704.02</v>
      </c>
      <c r="L449" s="133">
        <v>4312.0200000000004</v>
      </c>
      <c r="M449" s="123">
        <v>0</v>
      </c>
      <c r="N449" s="123"/>
      <c r="O449" s="123"/>
      <c r="P449" s="123"/>
    </row>
    <row r="450" spans="1:16" ht="29.25" customHeight="1" x14ac:dyDescent="0.2">
      <c r="A450" s="112"/>
      <c r="B450" s="128" t="s">
        <v>332</v>
      </c>
      <c r="C450" s="129"/>
      <c r="D450" s="130"/>
      <c r="E450" s="128" t="s">
        <v>195</v>
      </c>
      <c r="F450" s="129" t="s">
        <v>416</v>
      </c>
      <c r="G450" s="129" t="s">
        <v>434</v>
      </c>
      <c r="H450" s="129" t="s">
        <v>331</v>
      </c>
      <c r="I450" s="131" t="s">
        <v>436</v>
      </c>
      <c r="J450" s="132">
        <v>30016.04</v>
      </c>
      <c r="K450" s="120">
        <v>25704.02</v>
      </c>
      <c r="L450" s="133">
        <v>4312.0200000000004</v>
      </c>
      <c r="M450" s="123">
        <v>0</v>
      </c>
      <c r="N450" s="123"/>
      <c r="O450" s="123"/>
      <c r="P450" s="123"/>
    </row>
    <row r="451" spans="1:16" ht="30.75" customHeight="1" x14ac:dyDescent="0.2">
      <c r="A451" s="112"/>
      <c r="B451" s="128" t="s">
        <v>329</v>
      </c>
      <c r="C451" s="129"/>
      <c r="D451" s="130"/>
      <c r="E451" s="128" t="s">
        <v>195</v>
      </c>
      <c r="F451" s="129" t="s">
        <v>416</v>
      </c>
      <c r="G451" s="129" t="s">
        <v>434</v>
      </c>
      <c r="H451" s="129" t="s">
        <v>328</v>
      </c>
      <c r="I451" s="131" t="s">
        <v>435</v>
      </c>
      <c r="J451" s="132">
        <v>30016.04</v>
      </c>
      <c r="K451" s="120">
        <v>25704.02</v>
      </c>
      <c r="L451" s="133">
        <v>4312.0200000000004</v>
      </c>
      <c r="M451" s="123">
        <v>0</v>
      </c>
      <c r="N451" s="123"/>
      <c r="O451" s="123"/>
      <c r="P451" s="123"/>
    </row>
    <row r="452" spans="1:16" ht="18.75" customHeight="1" x14ac:dyDescent="0.2">
      <c r="A452" s="112"/>
      <c r="B452" s="128" t="s">
        <v>326</v>
      </c>
      <c r="C452" s="129"/>
      <c r="D452" s="130"/>
      <c r="E452" s="128" t="s">
        <v>195</v>
      </c>
      <c r="F452" s="129" t="s">
        <v>416</v>
      </c>
      <c r="G452" s="129" t="s">
        <v>434</v>
      </c>
      <c r="H452" s="129" t="s">
        <v>325</v>
      </c>
      <c r="I452" s="131" t="s">
        <v>433</v>
      </c>
      <c r="J452" s="132">
        <v>30016.04</v>
      </c>
      <c r="K452" s="120">
        <v>25704.02</v>
      </c>
      <c r="L452" s="133">
        <v>4312.0200000000004</v>
      </c>
      <c r="M452" s="123">
        <v>0</v>
      </c>
      <c r="N452" s="123"/>
      <c r="O452" s="123"/>
      <c r="P452" s="123"/>
    </row>
    <row r="453" spans="1:16" ht="55.5" customHeight="1" x14ac:dyDescent="0.2">
      <c r="A453" s="112"/>
      <c r="B453" s="128" t="s">
        <v>432</v>
      </c>
      <c r="C453" s="129"/>
      <c r="D453" s="130"/>
      <c r="E453" s="128" t="s">
        <v>195</v>
      </c>
      <c r="F453" s="129" t="s">
        <v>416</v>
      </c>
      <c r="G453" s="129" t="s">
        <v>428</v>
      </c>
      <c r="H453" s="129" t="s">
        <v>177</v>
      </c>
      <c r="I453" s="131" t="s">
        <v>431</v>
      </c>
      <c r="J453" s="132">
        <v>202084.12</v>
      </c>
      <c r="K453" s="120">
        <v>202084.12</v>
      </c>
      <c r="L453" s="133" t="s">
        <v>174</v>
      </c>
      <c r="M453" s="123">
        <v>0</v>
      </c>
      <c r="N453" s="123"/>
      <c r="O453" s="123"/>
      <c r="P453" s="123"/>
    </row>
    <row r="454" spans="1:16" ht="30.75" customHeight="1" x14ac:dyDescent="0.2">
      <c r="A454" s="112"/>
      <c r="B454" s="128" t="s">
        <v>332</v>
      </c>
      <c r="C454" s="129"/>
      <c r="D454" s="130"/>
      <c r="E454" s="128" t="s">
        <v>195</v>
      </c>
      <c r="F454" s="129" t="s">
        <v>416</v>
      </c>
      <c r="G454" s="129" t="s">
        <v>428</v>
      </c>
      <c r="H454" s="129" t="s">
        <v>331</v>
      </c>
      <c r="I454" s="131" t="s">
        <v>430</v>
      </c>
      <c r="J454" s="132">
        <v>202084.12</v>
      </c>
      <c r="K454" s="120">
        <v>202084.12</v>
      </c>
      <c r="L454" s="133" t="s">
        <v>174</v>
      </c>
      <c r="M454" s="123">
        <v>0</v>
      </c>
      <c r="N454" s="123"/>
      <c r="O454" s="123"/>
      <c r="P454" s="123"/>
    </row>
    <row r="455" spans="1:16" ht="29.25" customHeight="1" x14ac:dyDescent="0.2">
      <c r="A455" s="112"/>
      <c r="B455" s="128" t="s">
        <v>329</v>
      </c>
      <c r="C455" s="129"/>
      <c r="D455" s="130"/>
      <c r="E455" s="128" t="s">
        <v>195</v>
      </c>
      <c r="F455" s="129" t="s">
        <v>416</v>
      </c>
      <c r="G455" s="129" t="s">
        <v>428</v>
      </c>
      <c r="H455" s="129" t="s">
        <v>328</v>
      </c>
      <c r="I455" s="131" t="s">
        <v>429</v>
      </c>
      <c r="J455" s="132">
        <v>202084.12</v>
      </c>
      <c r="K455" s="120">
        <v>202084.12</v>
      </c>
      <c r="L455" s="133" t="s">
        <v>174</v>
      </c>
      <c r="M455" s="123">
        <v>0</v>
      </c>
      <c r="N455" s="123"/>
      <c r="O455" s="123"/>
      <c r="P455" s="123"/>
    </row>
    <row r="456" spans="1:16" ht="15.75" customHeight="1" x14ac:dyDescent="0.2">
      <c r="A456" s="112"/>
      <c r="B456" s="128" t="s">
        <v>326</v>
      </c>
      <c r="C456" s="129"/>
      <c r="D456" s="130"/>
      <c r="E456" s="128" t="s">
        <v>195</v>
      </c>
      <c r="F456" s="129" t="s">
        <v>416</v>
      </c>
      <c r="G456" s="129" t="s">
        <v>428</v>
      </c>
      <c r="H456" s="129" t="s">
        <v>325</v>
      </c>
      <c r="I456" s="131" t="s">
        <v>427</v>
      </c>
      <c r="J456" s="132">
        <v>202084.12</v>
      </c>
      <c r="K456" s="120">
        <v>202084.12</v>
      </c>
      <c r="L456" s="133" t="s">
        <v>174</v>
      </c>
      <c r="M456" s="123">
        <v>0</v>
      </c>
      <c r="N456" s="123"/>
      <c r="O456" s="123"/>
      <c r="P456" s="123"/>
    </row>
    <row r="457" spans="1:16" ht="17.25" customHeight="1" x14ac:dyDescent="0.2">
      <c r="A457" s="112"/>
      <c r="B457" s="128" t="s">
        <v>267</v>
      </c>
      <c r="C457" s="129"/>
      <c r="D457" s="130"/>
      <c r="E457" s="128" t="s">
        <v>195</v>
      </c>
      <c r="F457" s="129" t="s">
        <v>416</v>
      </c>
      <c r="G457" s="129" t="s">
        <v>266</v>
      </c>
      <c r="H457" s="129" t="s">
        <v>177</v>
      </c>
      <c r="I457" s="131" t="s">
        <v>426</v>
      </c>
      <c r="J457" s="132">
        <v>448895.58</v>
      </c>
      <c r="K457" s="120">
        <v>448895.58</v>
      </c>
      <c r="L457" s="133" t="s">
        <v>174</v>
      </c>
      <c r="M457" s="123">
        <v>0</v>
      </c>
      <c r="N457" s="123"/>
      <c r="O457" s="123"/>
      <c r="P457" s="123"/>
    </row>
    <row r="458" spans="1:16" ht="40.5" customHeight="1" x14ac:dyDescent="0.2">
      <c r="A458" s="112"/>
      <c r="B458" s="128" t="s">
        <v>376</v>
      </c>
      <c r="C458" s="129"/>
      <c r="D458" s="130"/>
      <c r="E458" s="128" t="s">
        <v>195</v>
      </c>
      <c r="F458" s="129" t="s">
        <v>416</v>
      </c>
      <c r="G458" s="129" t="s">
        <v>371</v>
      </c>
      <c r="H458" s="129" t="s">
        <v>177</v>
      </c>
      <c r="I458" s="131" t="s">
        <v>425</v>
      </c>
      <c r="J458" s="132">
        <v>96115.03</v>
      </c>
      <c r="K458" s="120">
        <v>96115.03</v>
      </c>
      <c r="L458" s="133" t="s">
        <v>174</v>
      </c>
      <c r="M458" s="123">
        <v>0</v>
      </c>
      <c r="N458" s="123"/>
      <c r="O458" s="123"/>
      <c r="P458" s="123"/>
    </row>
    <row r="459" spans="1:16" ht="50.25" customHeight="1" x14ac:dyDescent="0.2">
      <c r="A459" s="112"/>
      <c r="B459" s="128" t="s">
        <v>297</v>
      </c>
      <c r="C459" s="129"/>
      <c r="D459" s="130"/>
      <c r="E459" s="128" t="s">
        <v>195</v>
      </c>
      <c r="F459" s="129" t="s">
        <v>416</v>
      </c>
      <c r="G459" s="129" t="s">
        <v>371</v>
      </c>
      <c r="H459" s="129" t="s">
        <v>220</v>
      </c>
      <c r="I459" s="131" t="s">
        <v>424</v>
      </c>
      <c r="J459" s="132">
        <v>96115.03</v>
      </c>
      <c r="K459" s="120">
        <v>96115.03</v>
      </c>
      <c r="L459" s="133" t="s">
        <v>174</v>
      </c>
      <c r="M459" s="123">
        <v>0</v>
      </c>
      <c r="N459" s="123"/>
      <c r="O459" s="123"/>
      <c r="P459" s="123"/>
    </row>
    <row r="460" spans="1:16" ht="15" customHeight="1" x14ac:dyDescent="0.2">
      <c r="A460" s="112"/>
      <c r="B460" s="128" t="s">
        <v>361</v>
      </c>
      <c r="C460" s="129"/>
      <c r="D460" s="130"/>
      <c r="E460" s="128" t="s">
        <v>195</v>
      </c>
      <c r="F460" s="129" t="s">
        <v>416</v>
      </c>
      <c r="G460" s="129" t="s">
        <v>371</v>
      </c>
      <c r="H460" s="129" t="s">
        <v>360</v>
      </c>
      <c r="I460" s="131" t="s">
        <v>423</v>
      </c>
      <c r="J460" s="132">
        <v>96115.03</v>
      </c>
      <c r="K460" s="120">
        <v>96115.03</v>
      </c>
      <c r="L460" s="133" t="s">
        <v>174</v>
      </c>
      <c r="M460" s="123">
        <v>0</v>
      </c>
      <c r="N460" s="123"/>
      <c r="O460" s="123"/>
      <c r="P460" s="123"/>
    </row>
    <row r="461" spans="1:16" ht="16.5" customHeight="1" x14ac:dyDescent="0.2">
      <c r="A461" s="112"/>
      <c r="B461" s="128" t="s">
        <v>358</v>
      </c>
      <c r="C461" s="129"/>
      <c r="D461" s="130"/>
      <c r="E461" s="128" t="s">
        <v>195</v>
      </c>
      <c r="F461" s="129" t="s">
        <v>416</v>
      </c>
      <c r="G461" s="129" t="s">
        <v>371</v>
      </c>
      <c r="H461" s="129" t="s">
        <v>357</v>
      </c>
      <c r="I461" s="131" t="s">
        <v>422</v>
      </c>
      <c r="J461" s="132">
        <v>73821.06</v>
      </c>
      <c r="K461" s="120">
        <v>73821.06</v>
      </c>
      <c r="L461" s="133" t="s">
        <v>174</v>
      </c>
      <c r="M461" s="123">
        <v>0</v>
      </c>
      <c r="N461" s="123"/>
      <c r="O461" s="123"/>
      <c r="P461" s="123"/>
    </row>
    <row r="462" spans="1:16" ht="30.75" customHeight="1" x14ac:dyDescent="0.2">
      <c r="A462" s="112"/>
      <c r="B462" s="128" t="s">
        <v>355</v>
      </c>
      <c r="C462" s="129"/>
      <c r="D462" s="130"/>
      <c r="E462" s="128" t="s">
        <v>195</v>
      </c>
      <c r="F462" s="129" t="s">
        <v>416</v>
      </c>
      <c r="G462" s="129" t="s">
        <v>371</v>
      </c>
      <c r="H462" s="129" t="s">
        <v>352</v>
      </c>
      <c r="I462" s="131" t="s">
        <v>421</v>
      </c>
      <c r="J462" s="132">
        <v>22293.97</v>
      </c>
      <c r="K462" s="120">
        <v>22293.97</v>
      </c>
      <c r="L462" s="133" t="s">
        <v>174</v>
      </c>
      <c r="M462" s="123">
        <v>0</v>
      </c>
      <c r="N462" s="123"/>
      <c r="O462" s="123"/>
      <c r="P462" s="123"/>
    </row>
    <row r="463" spans="1:16" ht="32.25" customHeight="1" x14ac:dyDescent="0.2">
      <c r="A463" s="112"/>
      <c r="B463" s="128" t="s">
        <v>299</v>
      </c>
      <c r="C463" s="129"/>
      <c r="D463" s="130"/>
      <c r="E463" s="128" t="s">
        <v>195</v>
      </c>
      <c r="F463" s="129" t="s">
        <v>416</v>
      </c>
      <c r="G463" s="129" t="s">
        <v>287</v>
      </c>
      <c r="H463" s="129" t="s">
        <v>177</v>
      </c>
      <c r="I463" s="131" t="s">
        <v>420</v>
      </c>
      <c r="J463" s="132">
        <v>352780.55</v>
      </c>
      <c r="K463" s="120">
        <v>352780.55</v>
      </c>
      <c r="L463" s="133" t="s">
        <v>174</v>
      </c>
      <c r="M463" s="123">
        <v>0</v>
      </c>
      <c r="N463" s="123"/>
      <c r="O463" s="123"/>
      <c r="P463" s="123"/>
    </row>
    <row r="464" spans="1:16" ht="52.5" customHeight="1" x14ac:dyDescent="0.2">
      <c r="A464" s="112"/>
      <c r="B464" s="128" t="s">
        <v>297</v>
      </c>
      <c r="C464" s="129"/>
      <c r="D464" s="130"/>
      <c r="E464" s="128" t="s">
        <v>195</v>
      </c>
      <c r="F464" s="129" t="s">
        <v>416</v>
      </c>
      <c r="G464" s="129" t="s">
        <v>287</v>
      </c>
      <c r="H464" s="129" t="s">
        <v>220</v>
      </c>
      <c r="I464" s="131" t="s">
        <v>419</v>
      </c>
      <c r="J464" s="132">
        <v>352780.55</v>
      </c>
      <c r="K464" s="120">
        <v>352780.55</v>
      </c>
      <c r="L464" s="133" t="s">
        <v>174</v>
      </c>
      <c r="M464" s="123">
        <v>0</v>
      </c>
      <c r="N464" s="123"/>
      <c r="O464" s="123"/>
      <c r="P464" s="123"/>
    </row>
    <row r="465" spans="1:16" ht="16.5" customHeight="1" x14ac:dyDescent="0.2">
      <c r="A465" s="112"/>
      <c r="B465" s="128" t="s">
        <v>361</v>
      </c>
      <c r="C465" s="129"/>
      <c r="D465" s="130"/>
      <c r="E465" s="128" t="s">
        <v>195</v>
      </c>
      <c r="F465" s="129" t="s">
        <v>416</v>
      </c>
      <c r="G465" s="129" t="s">
        <v>287</v>
      </c>
      <c r="H465" s="129" t="s">
        <v>360</v>
      </c>
      <c r="I465" s="131" t="s">
        <v>418</v>
      </c>
      <c r="J465" s="132">
        <v>352780.55</v>
      </c>
      <c r="K465" s="120">
        <v>352780.55</v>
      </c>
      <c r="L465" s="133" t="s">
        <v>174</v>
      </c>
      <c r="M465" s="123">
        <v>0</v>
      </c>
      <c r="N465" s="123"/>
      <c r="O465" s="123"/>
      <c r="P465" s="123"/>
    </row>
    <row r="466" spans="1:16" ht="18" customHeight="1" x14ac:dyDescent="0.2">
      <c r="A466" s="112"/>
      <c r="B466" s="128" t="s">
        <v>358</v>
      </c>
      <c r="C466" s="129"/>
      <c r="D466" s="130"/>
      <c r="E466" s="128" t="s">
        <v>195</v>
      </c>
      <c r="F466" s="129" t="s">
        <v>416</v>
      </c>
      <c r="G466" s="129" t="s">
        <v>287</v>
      </c>
      <c r="H466" s="129" t="s">
        <v>357</v>
      </c>
      <c r="I466" s="131" t="s">
        <v>417</v>
      </c>
      <c r="J466" s="132">
        <v>270952.8</v>
      </c>
      <c r="K466" s="120">
        <v>270952.8</v>
      </c>
      <c r="L466" s="133" t="s">
        <v>174</v>
      </c>
      <c r="M466" s="123">
        <v>0</v>
      </c>
      <c r="N466" s="123"/>
      <c r="O466" s="123"/>
      <c r="P466" s="123"/>
    </row>
    <row r="467" spans="1:16" ht="32.25" customHeight="1" x14ac:dyDescent="0.2">
      <c r="A467" s="112"/>
      <c r="B467" s="128" t="s">
        <v>355</v>
      </c>
      <c r="C467" s="129"/>
      <c r="D467" s="130"/>
      <c r="E467" s="128" t="s">
        <v>195</v>
      </c>
      <c r="F467" s="129" t="s">
        <v>416</v>
      </c>
      <c r="G467" s="129" t="s">
        <v>287</v>
      </c>
      <c r="H467" s="129" t="s">
        <v>352</v>
      </c>
      <c r="I467" s="131" t="s">
        <v>415</v>
      </c>
      <c r="J467" s="132">
        <v>81827.75</v>
      </c>
      <c r="K467" s="120">
        <v>81827.75</v>
      </c>
      <c r="L467" s="133" t="s">
        <v>174</v>
      </c>
      <c r="M467" s="123">
        <v>0</v>
      </c>
      <c r="N467" s="123"/>
      <c r="O467" s="123"/>
      <c r="P467" s="123"/>
    </row>
    <row r="468" spans="1:16" ht="36" customHeight="1" x14ac:dyDescent="0.2">
      <c r="A468" s="112"/>
      <c r="B468" s="128" t="s">
        <v>414</v>
      </c>
      <c r="C468" s="129"/>
      <c r="D468" s="130"/>
      <c r="E468" s="128" t="s">
        <v>180</v>
      </c>
      <c r="F468" s="129" t="s">
        <v>349</v>
      </c>
      <c r="G468" s="129" t="s">
        <v>177</v>
      </c>
      <c r="H468" s="129" t="s">
        <v>177</v>
      </c>
      <c r="I468" s="131" t="s">
        <v>413</v>
      </c>
      <c r="J468" s="132">
        <v>8605359.9800000004</v>
      </c>
      <c r="K468" s="120">
        <v>8555263.9100000001</v>
      </c>
      <c r="L468" s="133">
        <v>50096.07</v>
      </c>
      <c r="M468" s="123">
        <v>0</v>
      </c>
      <c r="N468" s="123"/>
      <c r="O468" s="123"/>
      <c r="P468" s="123"/>
    </row>
    <row r="469" spans="1:16" ht="16.5" customHeight="1" x14ac:dyDescent="0.2">
      <c r="A469" s="112"/>
      <c r="B469" s="128" t="s">
        <v>412</v>
      </c>
      <c r="C469" s="129"/>
      <c r="D469" s="130"/>
      <c r="E469" s="128" t="s">
        <v>180</v>
      </c>
      <c r="F469" s="129" t="s">
        <v>411</v>
      </c>
      <c r="G469" s="129" t="s">
        <v>177</v>
      </c>
      <c r="H469" s="129" t="s">
        <v>177</v>
      </c>
      <c r="I469" s="131" t="s">
        <v>410</v>
      </c>
      <c r="J469" s="132">
        <v>8605359.9800000004</v>
      </c>
      <c r="K469" s="120">
        <v>8555263.9100000001</v>
      </c>
      <c r="L469" s="133">
        <v>50096.07</v>
      </c>
      <c r="M469" s="123">
        <v>0</v>
      </c>
      <c r="N469" s="123"/>
      <c r="O469" s="123"/>
      <c r="P469" s="123"/>
    </row>
    <row r="470" spans="1:16" ht="18" customHeight="1" x14ac:dyDescent="0.2">
      <c r="A470" s="112"/>
      <c r="B470" s="128" t="s">
        <v>409</v>
      </c>
      <c r="C470" s="129"/>
      <c r="D470" s="130"/>
      <c r="E470" s="128" t="s">
        <v>180</v>
      </c>
      <c r="F470" s="129" t="s">
        <v>354</v>
      </c>
      <c r="G470" s="129" t="s">
        <v>177</v>
      </c>
      <c r="H470" s="129" t="s">
        <v>177</v>
      </c>
      <c r="I470" s="131" t="s">
        <v>408</v>
      </c>
      <c r="J470" s="132">
        <v>8605359.9800000004</v>
      </c>
      <c r="K470" s="120">
        <v>8555263.9100000001</v>
      </c>
      <c r="L470" s="133">
        <v>50096.07</v>
      </c>
      <c r="M470" s="123">
        <v>0</v>
      </c>
      <c r="N470" s="123"/>
      <c r="O470" s="123"/>
      <c r="P470" s="123"/>
    </row>
    <row r="471" spans="1:16" ht="42.75" customHeight="1" x14ac:dyDescent="0.2">
      <c r="A471" s="112"/>
      <c r="B471" s="128" t="s">
        <v>84</v>
      </c>
      <c r="C471" s="129"/>
      <c r="D471" s="130"/>
      <c r="E471" s="128" t="s">
        <v>180</v>
      </c>
      <c r="F471" s="129" t="s">
        <v>354</v>
      </c>
      <c r="G471" s="129" t="s">
        <v>407</v>
      </c>
      <c r="H471" s="129" t="s">
        <v>177</v>
      </c>
      <c r="I471" s="131" t="s">
        <v>406</v>
      </c>
      <c r="J471" s="132">
        <v>7553044.2300000004</v>
      </c>
      <c r="K471" s="120">
        <v>7502948.1600000001</v>
      </c>
      <c r="L471" s="133">
        <v>50096.07</v>
      </c>
      <c r="M471" s="123">
        <v>0</v>
      </c>
      <c r="N471" s="123"/>
      <c r="O471" s="123"/>
      <c r="P471" s="123"/>
    </row>
    <row r="472" spans="1:16" ht="15.75" customHeight="1" x14ac:dyDescent="0.2">
      <c r="A472" s="112"/>
      <c r="B472" s="128" t="s">
        <v>405</v>
      </c>
      <c r="C472" s="129"/>
      <c r="D472" s="130"/>
      <c r="E472" s="128" t="s">
        <v>180</v>
      </c>
      <c r="F472" s="129" t="s">
        <v>354</v>
      </c>
      <c r="G472" s="129" t="s">
        <v>401</v>
      </c>
      <c r="H472" s="129" t="s">
        <v>177</v>
      </c>
      <c r="I472" s="131" t="s">
        <v>404</v>
      </c>
      <c r="J472" s="132">
        <v>451439.66</v>
      </c>
      <c r="K472" s="120">
        <v>440072.57</v>
      </c>
      <c r="L472" s="133">
        <v>11367.09</v>
      </c>
      <c r="M472" s="123">
        <v>0</v>
      </c>
      <c r="N472" s="123"/>
      <c r="O472" s="123"/>
      <c r="P472" s="123"/>
    </row>
    <row r="473" spans="1:16" ht="30" customHeight="1" x14ac:dyDescent="0.2">
      <c r="A473" s="112"/>
      <c r="B473" s="128" t="s">
        <v>332</v>
      </c>
      <c r="C473" s="129"/>
      <c r="D473" s="130"/>
      <c r="E473" s="128" t="s">
        <v>180</v>
      </c>
      <c r="F473" s="129" t="s">
        <v>354</v>
      </c>
      <c r="G473" s="129" t="s">
        <v>401</v>
      </c>
      <c r="H473" s="129" t="s">
        <v>331</v>
      </c>
      <c r="I473" s="131" t="s">
        <v>403</v>
      </c>
      <c r="J473" s="132">
        <v>451439.66</v>
      </c>
      <c r="K473" s="120">
        <v>440072.57</v>
      </c>
      <c r="L473" s="133">
        <v>11367.09</v>
      </c>
      <c r="M473" s="123">
        <v>0</v>
      </c>
      <c r="N473" s="123"/>
      <c r="O473" s="123"/>
      <c r="P473" s="123"/>
    </row>
    <row r="474" spans="1:16" ht="28.5" customHeight="1" x14ac:dyDescent="0.2">
      <c r="A474" s="112"/>
      <c r="B474" s="128" t="s">
        <v>329</v>
      </c>
      <c r="C474" s="129"/>
      <c r="D474" s="130"/>
      <c r="E474" s="128" t="s">
        <v>180</v>
      </c>
      <c r="F474" s="129" t="s">
        <v>354</v>
      </c>
      <c r="G474" s="129" t="s">
        <v>401</v>
      </c>
      <c r="H474" s="129" t="s">
        <v>328</v>
      </c>
      <c r="I474" s="131" t="s">
        <v>402</v>
      </c>
      <c r="J474" s="132">
        <v>451439.66</v>
      </c>
      <c r="K474" s="120">
        <v>440072.57</v>
      </c>
      <c r="L474" s="133">
        <v>11367.09</v>
      </c>
      <c r="M474" s="123">
        <v>0</v>
      </c>
      <c r="N474" s="123"/>
      <c r="O474" s="123"/>
      <c r="P474" s="123"/>
    </row>
    <row r="475" spans="1:16" ht="16.5" customHeight="1" x14ac:dyDescent="0.2">
      <c r="A475" s="112"/>
      <c r="B475" s="128" t="s">
        <v>326</v>
      </c>
      <c r="C475" s="129"/>
      <c r="D475" s="130"/>
      <c r="E475" s="128" t="s">
        <v>180</v>
      </c>
      <c r="F475" s="129" t="s">
        <v>354</v>
      </c>
      <c r="G475" s="129" t="s">
        <v>401</v>
      </c>
      <c r="H475" s="129" t="s">
        <v>325</v>
      </c>
      <c r="I475" s="131" t="s">
        <v>400</v>
      </c>
      <c r="J475" s="132">
        <v>451439.66</v>
      </c>
      <c r="K475" s="120">
        <v>440072.57</v>
      </c>
      <c r="L475" s="133">
        <v>11367.09</v>
      </c>
      <c r="M475" s="123">
        <v>0</v>
      </c>
      <c r="N475" s="123"/>
      <c r="O475" s="123"/>
      <c r="P475" s="123"/>
    </row>
    <row r="476" spans="1:16" ht="51" customHeight="1" x14ac:dyDescent="0.2">
      <c r="A476" s="112"/>
      <c r="B476" s="128" t="s">
        <v>399</v>
      </c>
      <c r="C476" s="129"/>
      <c r="D476" s="130"/>
      <c r="E476" s="128" t="s">
        <v>180</v>
      </c>
      <c r="F476" s="129" t="s">
        <v>354</v>
      </c>
      <c r="G476" s="129" t="s">
        <v>385</v>
      </c>
      <c r="H476" s="129" t="s">
        <v>177</v>
      </c>
      <c r="I476" s="131" t="s">
        <v>398</v>
      </c>
      <c r="J476" s="132">
        <v>7101604.5700000003</v>
      </c>
      <c r="K476" s="120">
        <v>7062875.5899999999</v>
      </c>
      <c r="L476" s="133">
        <v>38728.980000000003</v>
      </c>
      <c r="M476" s="123">
        <v>0</v>
      </c>
      <c r="N476" s="123"/>
      <c r="O476" s="123"/>
      <c r="P476" s="123"/>
    </row>
    <row r="477" spans="1:16" ht="51.75" customHeight="1" x14ac:dyDescent="0.2">
      <c r="A477" s="112"/>
      <c r="B477" s="128" t="s">
        <v>297</v>
      </c>
      <c r="C477" s="129"/>
      <c r="D477" s="130"/>
      <c r="E477" s="128" t="s">
        <v>180</v>
      </c>
      <c r="F477" s="129" t="s">
        <v>354</v>
      </c>
      <c r="G477" s="129" t="s">
        <v>385</v>
      </c>
      <c r="H477" s="129" t="s">
        <v>220</v>
      </c>
      <c r="I477" s="131" t="s">
        <v>397</v>
      </c>
      <c r="J477" s="132">
        <v>5059457</v>
      </c>
      <c r="K477" s="120">
        <v>5059457</v>
      </c>
      <c r="L477" s="133" t="s">
        <v>174</v>
      </c>
      <c r="M477" s="123">
        <v>0</v>
      </c>
      <c r="N477" s="123"/>
      <c r="O477" s="123"/>
      <c r="P477" s="123"/>
    </row>
    <row r="478" spans="1:16" ht="18.75" customHeight="1" x14ac:dyDescent="0.2">
      <c r="A478" s="112"/>
      <c r="B478" s="128" t="s">
        <v>361</v>
      </c>
      <c r="C478" s="129"/>
      <c r="D478" s="130"/>
      <c r="E478" s="128" t="s">
        <v>180</v>
      </c>
      <c r="F478" s="129" t="s">
        <v>354</v>
      </c>
      <c r="G478" s="129" t="s">
        <v>385</v>
      </c>
      <c r="H478" s="129" t="s">
        <v>360</v>
      </c>
      <c r="I478" s="131" t="s">
        <v>396</v>
      </c>
      <c r="J478" s="132">
        <v>5059457</v>
      </c>
      <c r="K478" s="120">
        <v>5059457</v>
      </c>
      <c r="L478" s="133" t="s">
        <v>174</v>
      </c>
      <c r="M478" s="123">
        <v>0</v>
      </c>
      <c r="N478" s="123"/>
      <c r="O478" s="123"/>
      <c r="P478" s="123"/>
    </row>
    <row r="479" spans="1:16" ht="18" customHeight="1" x14ac:dyDescent="0.2">
      <c r="A479" s="112"/>
      <c r="B479" s="128" t="s">
        <v>358</v>
      </c>
      <c r="C479" s="129"/>
      <c r="D479" s="130"/>
      <c r="E479" s="128" t="s">
        <v>180</v>
      </c>
      <c r="F479" s="129" t="s">
        <v>354</v>
      </c>
      <c r="G479" s="129" t="s">
        <v>385</v>
      </c>
      <c r="H479" s="129" t="s">
        <v>357</v>
      </c>
      <c r="I479" s="131" t="s">
        <v>395</v>
      </c>
      <c r="J479" s="132">
        <v>3713800</v>
      </c>
      <c r="K479" s="120">
        <v>3713800</v>
      </c>
      <c r="L479" s="133" t="s">
        <v>174</v>
      </c>
      <c r="M479" s="123">
        <v>0</v>
      </c>
      <c r="N479" s="123"/>
      <c r="O479" s="123"/>
      <c r="P479" s="123"/>
    </row>
    <row r="480" spans="1:16" ht="29.25" customHeight="1" x14ac:dyDescent="0.2">
      <c r="A480" s="112"/>
      <c r="B480" s="128" t="s">
        <v>394</v>
      </c>
      <c r="C480" s="129"/>
      <c r="D480" s="130"/>
      <c r="E480" s="128" t="s">
        <v>180</v>
      </c>
      <c r="F480" s="129" t="s">
        <v>354</v>
      </c>
      <c r="G480" s="129" t="s">
        <v>385</v>
      </c>
      <c r="H480" s="129" t="s">
        <v>393</v>
      </c>
      <c r="I480" s="131" t="s">
        <v>392</v>
      </c>
      <c r="J480" s="132">
        <v>224247</v>
      </c>
      <c r="K480" s="120">
        <v>224247</v>
      </c>
      <c r="L480" s="133" t="s">
        <v>174</v>
      </c>
      <c r="M480" s="123">
        <v>0</v>
      </c>
      <c r="N480" s="123"/>
      <c r="O480" s="123"/>
      <c r="P480" s="123"/>
    </row>
    <row r="481" spans="1:16" ht="30.75" customHeight="1" x14ac:dyDescent="0.2">
      <c r="A481" s="112"/>
      <c r="B481" s="128" t="s">
        <v>355</v>
      </c>
      <c r="C481" s="129"/>
      <c r="D481" s="130"/>
      <c r="E481" s="128" t="s">
        <v>180</v>
      </c>
      <c r="F481" s="129" t="s">
        <v>354</v>
      </c>
      <c r="G481" s="129" t="s">
        <v>385</v>
      </c>
      <c r="H481" s="129" t="s">
        <v>352</v>
      </c>
      <c r="I481" s="131" t="s">
        <v>391</v>
      </c>
      <c r="J481" s="132">
        <v>1121410</v>
      </c>
      <c r="K481" s="120">
        <v>1121410</v>
      </c>
      <c r="L481" s="133" t="s">
        <v>174</v>
      </c>
      <c r="M481" s="123">
        <v>0</v>
      </c>
      <c r="N481" s="123"/>
      <c r="O481" s="123"/>
      <c r="P481" s="123"/>
    </row>
    <row r="482" spans="1:16" ht="31.5" customHeight="1" x14ac:dyDescent="0.2">
      <c r="A482" s="112"/>
      <c r="B482" s="128" t="s">
        <v>332</v>
      </c>
      <c r="C482" s="129"/>
      <c r="D482" s="130"/>
      <c r="E482" s="128" t="s">
        <v>180</v>
      </c>
      <c r="F482" s="129" t="s">
        <v>354</v>
      </c>
      <c r="G482" s="129" t="s">
        <v>385</v>
      </c>
      <c r="H482" s="129" t="s">
        <v>331</v>
      </c>
      <c r="I482" s="131" t="s">
        <v>390</v>
      </c>
      <c r="J482" s="132">
        <v>2006147.57</v>
      </c>
      <c r="K482" s="120">
        <v>1967845.4</v>
      </c>
      <c r="L482" s="133">
        <v>38302.17</v>
      </c>
      <c r="M482" s="123">
        <v>0</v>
      </c>
      <c r="N482" s="123"/>
      <c r="O482" s="123"/>
      <c r="P482" s="123"/>
    </row>
    <row r="483" spans="1:16" ht="32.25" customHeight="1" x14ac:dyDescent="0.2">
      <c r="A483" s="112"/>
      <c r="B483" s="128" t="s">
        <v>329</v>
      </c>
      <c r="C483" s="129"/>
      <c r="D483" s="130"/>
      <c r="E483" s="128" t="s">
        <v>180</v>
      </c>
      <c r="F483" s="129" t="s">
        <v>354</v>
      </c>
      <c r="G483" s="129" t="s">
        <v>385</v>
      </c>
      <c r="H483" s="129" t="s">
        <v>328</v>
      </c>
      <c r="I483" s="131" t="s">
        <v>389</v>
      </c>
      <c r="J483" s="132">
        <v>2006147.57</v>
      </c>
      <c r="K483" s="120">
        <v>1967845.4</v>
      </c>
      <c r="L483" s="133">
        <v>38302.17</v>
      </c>
      <c r="M483" s="123">
        <v>0</v>
      </c>
      <c r="N483" s="123"/>
      <c r="O483" s="123"/>
      <c r="P483" s="123"/>
    </row>
    <row r="484" spans="1:16" ht="18.75" customHeight="1" x14ac:dyDescent="0.2">
      <c r="A484" s="112"/>
      <c r="B484" s="128" t="s">
        <v>326</v>
      </c>
      <c r="C484" s="129"/>
      <c r="D484" s="130"/>
      <c r="E484" s="128" t="s">
        <v>180</v>
      </c>
      <c r="F484" s="129" t="s">
        <v>354</v>
      </c>
      <c r="G484" s="129" t="s">
        <v>385</v>
      </c>
      <c r="H484" s="129" t="s">
        <v>325</v>
      </c>
      <c r="I484" s="131" t="s">
        <v>388</v>
      </c>
      <c r="J484" s="132">
        <v>2006147.57</v>
      </c>
      <c r="K484" s="120">
        <v>1967845.4</v>
      </c>
      <c r="L484" s="133">
        <v>38302.17</v>
      </c>
      <c r="M484" s="123">
        <v>0</v>
      </c>
      <c r="N484" s="123"/>
      <c r="O484" s="123"/>
      <c r="P484" s="123"/>
    </row>
    <row r="485" spans="1:16" ht="16.5" customHeight="1" x14ac:dyDescent="0.2">
      <c r="A485" s="112"/>
      <c r="B485" s="128" t="s">
        <v>323</v>
      </c>
      <c r="C485" s="129"/>
      <c r="D485" s="130"/>
      <c r="E485" s="128" t="s">
        <v>180</v>
      </c>
      <c r="F485" s="129" t="s">
        <v>354</v>
      </c>
      <c r="G485" s="129" t="s">
        <v>385</v>
      </c>
      <c r="H485" s="129" t="s">
        <v>322</v>
      </c>
      <c r="I485" s="131" t="s">
        <v>387</v>
      </c>
      <c r="J485" s="132">
        <v>36000</v>
      </c>
      <c r="K485" s="120">
        <v>35573.19</v>
      </c>
      <c r="L485" s="133">
        <v>426.81</v>
      </c>
      <c r="M485" s="123">
        <v>0</v>
      </c>
      <c r="N485" s="123"/>
      <c r="O485" s="123"/>
      <c r="P485" s="123"/>
    </row>
    <row r="486" spans="1:16" ht="18" customHeight="1" x14ac:dyDescent="0.2">
      <c r="A486" s="112"/>
      <c r="B486" s="128" t="s">
        <v>320</v>
      </c>
      <c r="C486" s="129"/>
      <c r="D486" s="130"/>
      <c r="E486" s="128" t="s">
        <v>180</v>
      </c>
      <c r="F486" s="129" t="s">
        <v>354</v>
      </c>
      <c r="G486" s="129" t="s">
        <v>385</v>
      </c>
      <c r="H486" s="129" t="s">
        <v>319</v>
      </c>
      <c r="I486" s="131" t="s">
        <v>386</v>
      </c>
      <c r="J486" s="132">
        <v>36000</v>
      </c>
      <c r="K486" s="120">
        <v>35573.19</v>
      </c>
      <c r="L486" s="133">
        <v>426.81</v>
      </c>
      <c r="M486" s="123">
        <v>0</v>
      </c>
      <c r="N486" s="123"/>
      <c r="O486" s="123"/>
      <c r="P486" s="123"/>
    </row>
    <row r="487" spans="1:16" ht="16.5" customHeight="1" x14ac:dyDescent="0.2">
      <c r="A487" s="112"/>
      <c r="B487" s="128" t="s">
        <v>317</v>
      </c>
      <c r="C487" s="129"/>
      <c r="D487" s="130"/>
      <c r="E487" s="128" t="s">
        <v>180</v>
      </c>
      <c r="F487" s="129" t="s">
        <v>354</v>
      </c>
      <c r="G487" s="129" t="s">
        <v>385</v>
      </c>
      <c r="H487" s="129" t="s">
        <v>315</v>
      </c>
      <c r="I487" s="131" t="s">
        <v>384</v>
      </c>
      <c r="J487" s="132">
        <v>36000</v>
      </c>
      <c r="K487" s="120">
        <v>35573.19</v>
      </c>
      <c r="L487" s="133">
        <v>426.81</v>
      </c>
      <c r="M487" s="123">
        <v>0</v>
      </c>
      <c r="N487" s="123"/>
      <c r="O487" s="123"/>
      <c r="P487" s="123"/>
    </row>
    <row r="488" spans="1:16" ht="18" customHeight="1" x14ac:dyDescent="0.2">
      <c r="A488" s="112"/>
      <c r="B488" s="128" t="s">
        <v>267</v>
      </c>
      <c r="C488" s="129"/>
      <c r="D488" s="130"/>
      <c r="E488" s="128" t="s">
        <v>180</v>
      </c>
      <c r="F488" s="129" t="s">
        <v>354</v>
      </c>
      <c r="G488" s="129" t="s">
        <v>266</v>
      </c>
      <c r="H488" s="129" t="s">
        <v>177</v>
      </c>
      <c r="I488" s="131" t="s">
        <v>383</v>
      </c>
      <c r="J488" s="132">
        <v>1052315.75</v>
      </c>
      <c r="K488" s="120">
        <v>1052315.75</v>
      </c>
      <c r="L488" s="133" t="s">
        <v>174</v>
      </c>
      <c r="M488" s="123">
        <v>0</v>
      </c>
      <c r="N488" s="123"/>
      <c r="O488" s="123"/>
      <c r="P488" s="123"/>
    </row>
    <row r="489" spans="1:16" ht="28.5" customHeight="1" x14ac:dyDescent="0.2">
      <c r="A489" s="112"/>
      <c r="B489" s="128" t="s">
        <v>382</v>
      </c>
      <c r="C489" s="129"/>
      <c r="D489" s="130"/>
      <c r="E489" s="128" t="s">
        <v>180</v>
      </c>
      <c r="F489" s="129" t="s">
        <v>354</v>
      </c>
      <c r="G489" s="129" t="s">
        <v>378</v>
      </c>
      <c r="H489" s="129" t="s">
        <v>177</v>
      </c>
      <c r="I489" s="131" t="s">
        <v>381</v>
      </c>
      <c r="J489" s="132">
        <v>450910</v>
      </c>
      <c r="K489" s="120">
        <v>450910</v>
      </c>
      <c r="L489" s="133" t="s">
        <v>174</v>
      </c>
      <c r="M489" s="123">
        <v>0</v>
      </c>
      <c r="N489" s="123"/>
      <c r="O489" s="123"/>
      <c r="P489" s="123"/>
    </row>
    <row r="490" spans="1:16" ht="34.5" customHeight="1" x14ac:dyDescent="0.2">
      <c r="A490" s="112"/>
      <c r="B490" s="128" t="s">
        <v>332</v>
      </c>
      <c r="C490" s="129"/>
      <c r="D490" s="130"/>
      <c r="E490" s="128" t="s">
        <v>180</v>
      </c>
      <c r="F490" s="129" t="s">
        <v>354</v>
      </c>
      <c r="G490" s="129" t="s">
        <v>378</v>
      </c>
      <c r="H490" s="129" t="s">
        <v>331</v>
      </c>
      <c r="I490" s="131" t="s">
        <v>380</v>
      </c>
      <c r="J490" s="132">
        <v>450910</v>
      </c>
      <c r="K490" s="120">
        <v>450910</v>
      </c>
      <c r="L490" s="133" t="s">
        <v>174</v>
      </c>
      <c r="M490" s="123">
        <v>0</v>
      </c>
      <c r="N490" s="123"/>
      <c r="O490" s="123"/>
      <c r="P490" s="123"/>
    </row>
    <row r="491" spans="1:16" ht="29.25" customHeight="1" x14ac:dyDescent="0.2">
      <c r="A491" s="112"/>
      <c r="B491" s="128" t="s">
        <v>329</v>
      </c>
      <c r="C491" s="129"/>
      <c r="D491" s="130"/>
      <c r="E491" s="128" t="s">
        <v>180</v>
      </c>
      <c r="F491" s="129" t="s">
        <v>354</v>
      </c>
      <c r="G491" s="129" t="s">
        <v>378</v>
      </c>
      <c r="H491" s="129" t="s">
        <v>328</v>
      </c>
      <c r="I491" s="131" t="s">
        <v>379</v>
      </c>
      <c r="J491" s="132">
        <v>450910</v>
      </c>
      <c r="K491" s="120">
        <v>450910</v>
      </c>
      <c r="L491" s="133" t="s">
        <v>174</v>
      </c>
      <c r="M491" s="123">
        <v>0</v>
      </c>
      <c r="N491" s="123"/>
      <c r="O491" s="123"/>
      <c r="P491" s="123"/>
    </row>
    <row r="492" spans="1:16" ht="18.75" customHeight="1" x14ac:dyDescent="0.2">
      <c r="A492" s="112"/>
      <c r="B492" s="128" t="s">
        <v>326</v>
      </c>
      <c r="C492" s="129"/>
      <c r="D492" s="130"/>
      <c r="E492" s="128" t="s">
        <v>180</v>
      </c>
      <c r="F492" s="129" t="s">
        <v>354</v>
      </c>
      <c r="G492" s="129" t="s">
        <v>378</v>
      </c>
      <c r="H492" s="129" t="s">
        <v>325</v>
      </c>
      <c r="I492" s="131" t="s">
        <v>377</v>
      </c>
      <c r="J492" s="132">
        <v>450910</v>
      </c>
      <c r="K492" s="120">
        <v>450910</v>
      </c>
      <c r="L492" s="133" t="s">
        <v>174</v>
      </c>
      <c r="M492" s="123">
        <v>0</v>
      </c>
      <c r="N492" s="123"/>
      <c r="O492" s="123"/>
      <c r="P492" s="123"/>
    </row>
    <row r="493" spans="1:16" ht="43.5" customHeight="1" x14ac:dyDescent="0.2">
      <c r="A493" s="112"/>
      <c r="B493" s="128" t="s">
        <v>376</v>
      </c>
      <c r="C493" s="129"/>
      <c r="D493" s="130"/>
      <c r="E493" s="128" t="s">
        <v>180</v>
      </c>
      <c r="F493" s="129" t="s">
        <v>354</v>
      </c>
      <c r="G493" s="129" t="s">
        <v>371</v>
      </c>
      <c r="H493" s="129" t="s">
        <v>177</v>
      </c>
      <c r="I493" s="131" t="s">
        <v>375</v>
      </c>
      <c r="J493" s="132">
        <v>80243.05</v>
      </c>
      <c r="K493" s="120">
        <v>80243.05</v>
      </c>
      <c r="L493" s="133" t="s">
        <v>174</v>
      </c>
      <c r="M493" s="123">
        <v>0</v>
      </c>
      <c r="N493" s="123"/>
      <c r="O493" s="123"/>
      <c r="P493" s="123"/>
    </row>
    <row r="494" spans="1:16" ht="50.25" customHeight="1" x14ac:dyDescent="0.2">
      <c r="A494" s="112"/>
      <c r="B494" s="128" t="s">
        <v>297</v>
      </c>
      <c r="C494" s="129"/>
      <c r="D494" s="130"/>
      <c r="E494" s="128" t="s">
        <v>180</v>
      </c>
      <c r="F494" s="129" t="s">
        <v>354</v>
      </c>
      <c r="G494" s="129" t="s">
        <v>371</v>
      </c>
      <c r="H494" s="129" t="s">
        <v>220</v>
      </c>
      <c r="I494" s="131" t="s">
        <v>374</v>
      </c>
      <c r="J494" s="132">
        <v>80243.05</v>
      </c>
      <c r="K494" s="120">
        <v>80243.05</v>
      </c>
      <c r="L494" s="133" t="s">
        <v>174</v>
      </c>
      <c r="M494" s="123">
        <v>0</v>
      </c>
      <c r="N494" s="123"/>
      <c r="O494" s="123"/>
      <c r="P494" s="123"/>
    </row>
    <row r="495" spans="1:16" ht="16.5" customHeight="1" x14ac:dyDescent="0.2">
      <c r="A495" s="112"/>
      <c r="B495" s="128" t="s">
        <v>361</v>
      </c>
      <c r="C495" s="129"/>
      <c r="D495" s="130"/>
      <c r="E495" s="128" t="s">
        <v>180</v>
      </c>
      <c r="F495" s="129" t="s">
        <v>354</v>
      </c>
      <c r="G495" s="129" t="s">
        <v>371</v>
      </c>
      <c r="H495" s="129" t="s">
        <v>360</v>
      </c>
      <c r="I495" s="131" t="s">
        <v>373</v>
      </c>
      <c r="J495" s="132">
        <v>80243.05</v>
      </c>
      <c r="K495" s="120">
        <v>80243.05</v>
      </c>
      <c r="L495" s="133" t="s">
        <v>174</v>
      </c>
      <c r="M495" s="123">
        <v>0</v>
      </c>
      <c r="N495" s="123"/>
      <c r="O495" s="123"/>
      <c r="P495" s="123"/>
    </row>
    <row r="496" spans="1:16" ht="18" customHeight="1" x14ac:dyDescent="0.2">
      <c r="A496" s="112"/>
      <c r="B496" s="128" t="s">
        <v>358</v>
      </c>
      <c r="C496" s="129"/>
      <c r="D496" s="130"/>
      <c r="E496" s="128" t="s">
        <v>180</v>
      </c>
      <c r="F496" s="129" t="s">
        <v>354</v>
      </c>
      <c r="G496" s="129" t="s">
        <v>371</v>
      </c>
      <c r="H496" s="129" t="s">
        <v>357</v>
      </c>
      <c r="I496" s="131" t="s">
        <v>372</v>
      </c>
      <c r="J496" s="132">
        <v>61630.61</v>
      </c>
      <c r="K496" s="120">
        <v>61630.61</v>
      </c>
      <c r="L496" s="133" t="s">
        <v>174</v>
      </c>
      <c r="M496" s="123">
        <v>0</v>
      </c>
      <c r="N496" s="123"/>
      <c r="O496" s="123"/>
      <c r="P496" s="123"/>
    </row>
    <row r="497" spans="1:16" ht="28.5" customHeight="1" x14ac:dyDescent="0.2">
      <c r="A497" s="112"/>
      <c r="B497" s="128" t="s">
        <v>355</v>
      </c>
      <c r="C497" s="129"/>
      <c r="D497" s="130"/>
      <c r="E497" s="128" t="s">
        <v>180</v>
      </c>
      <c r="F497" s="129" t="s">
        <v>354</v>
      </c>
      <c r="G497" s="129" t="s">
        <v>371</v>
      </c>
      <c r="H497" s="129" t="s">
        <v>352</v>
      </c>
      <c r="I497" s="131" t="s">
        <v>370</v>
      </c>
      <c r="J497" s="132">
        <v>18612.439999999999</v>
      </c>
      <c r="K497" s="120">
        <v>18612.439999999999</v>
      </c>
      <c r="L497" s="133" t="s">
        <v>174</v>
      </c>
      <c r="M497" s="123">
        <v>0</v>
      </c>
      <c r="N497" s="123"/>
      <c r="O497" s="123"/>
      <c r="P497" s="123"/>
    </row>
    <row r="498" spans="1:16" ht="30" customHeight="1" x14ac:dyDescent="0.2">
      <c r="A498" s="112"/>
      <c r="B498" s="128" t="s">
        <v>299</v>
      </c>
      <c r="C498" s="129"/>
      <c r="D498" s="130"/>
      <c r="E498" s="128" t="s">
        <v>180</v>
      </c>
      <c r="F498" s="129" t="s">
        <v>354</v>
      </c>
      <c r="G498" s="129" t="s">
        <v>287</v>
      </c>
      <c r="H498" s="129" t="s">
        <v>177</v>
      </c>
      <c r="I498" s="131" t="s">
        <v>369</v>
      </c>
      <c r="J498" s="132">
        <v>193414.7</v>
      </c>
      <c r="K498" s="120">
        <v>193414.7</v>
      </c>
      <c r="L498" s="133" t="s">
        <v>174</v>
      </c>
      <c r="M498" s="123">
        <v>0</v>
      </c>
      <c r="N498" s="123"/>
      <c r="O498" s="123"/>
      <c r="P498" s="123"/>
    </row>
    <row r="499" spans="1:16" ht="54.75" customHeight="1" x14ac:dyDescent="0.2">
      <c r="A499" s="112"/>
      <c r="B499" s="128" t="s">
        <v>297</v>
      </c>
      <c r="C499" s="129"/>
      <c r="D499" s="130"/>
      <c r="E499" s="128" t="s">
        <v>180</v>
      </c>
      <c r="F499" s="129" t="s">
        <v>354</v>
      </c>
      <c r="G499" s="129" t="s">
        <v>287</v>
      </c>
      <c r="H499" s="129" t="s">
        <v>220</v>
      </c>
      <c r="I499" s="131" t="s">
        <v>368</v>
      </c>
      <c r="J499" s="132">
        <v>193414.7</v>
      </c>
      <c r="K499" s="120">
        <v>193414.7</v>
      </c>
      <c r="L499" s="133" t="s">
        <v>174</v>
      </c>
      <c r="M499" s="123">
        <v>0</v>
      </c>
      <c r="N499" s="123"/>
      <c r="O499" s="123"/>
      <c r="P499" s="123"/>
    </row>
    <row r="500" spans="1:16" ht="16.5" customHeight="1" x14ac:dyDescent="0.2">
      <c r="A500" s="112"/>
      <c r="B500" s="128" t="s">
        <v>361</v>
      </c>
      <c r="C500" s="129"/>
      <c r="D500" s="130"/>
      <c r="E500" s="128" t="s">
        <v>180</v>
      </c>
      <c r="F500" s="129" t="s">
        <v>354</v>
      </c>
      <c r="G500" s="129" t="s">
        <v>287</v>
      </c>
      <c r="H500" s="129" t="s">
        <v>360</v>
      </c>
      <c r="I500" s="131" t="s">
        <v>367</v>
      </c>
      <c r="J500" s="132">
        <v>193414.7</v>
      </c>
      <c r="K500" s="120">
        <v>193414.7</v>
      </c>
      <c r="L500" s="133" t="s">
        <v>174</v>
      </c>
      <c r="M500" s="123">
        <v>0</v>
      </c>
      <c r="N500" s="123"/>
      <c r="O500" s="123"/>
      <c r="P500" s="123"/>
    </row>
    <row r="501" spans="1:16" ht="19.5" customHeight="1" x14ac:dyDescent="0.2">
      <c r="A501" s="112"/>
      <c r="B501" s="128" t="s">
        <v>358</v>
      </c>
      <c r="C501" s="129"/>
      <c r="D501" s="130"/>
      <c r="E501" s="128" t="s">
        <v>180</v>
      </c>
      <c r="F501" s="129" t="s">
        <v>354</v>
      </c>
      <c r="G501" s="129" t="s">
        <v>287</v>
      </c>
      <c r="H501" s="129" t="s">
        <v>357</v>
      </c>
      <c r="I501" s="131" t="s">
        <v>366</v>
      </c>
      <c r="J501" s="132">
        <v>148552</v>
      </c>
      <c r="K501" s="120">
        <v>148552</v>
      </c>
      <c r="L501" s="133" t="s">
        <v>174</v>
      </c>
      <c r="M501" s="123">
        <v>0</v>
      </c>
      <c r="N501" s="123"/>
      <c r="O501" s="123"/>
      <c r="P501" s="123"/>
    </row>
    <row r="502" spans="1:16" ht="31.5" customHeight="1" x14ac:dyDescent="0.2">
      <c r="A502" s="112"/>
      <c r="B502" s="128" t="s">
        <v>355</v>
      </c>
      <c r="C502" s="129"/>
      <c r="D502" s="130"/>
      <c r="E502" s="128" t="s">
        <v>180</v>
      </c>
      <c r="F502" s="129" t="s">
        <v>354</v>
      </c>
      <c r="G502" s="129" t="s">
        <v>287</v>
      </c>
      <c r="H502" s="129" t="s">
        <v>352</v>
      </c>
      <c r="I502" s="131" t="s">
        <v>365</v>
      </c>
      <c r="J502" s="132">
        <v>44862.7</v>
      </c>
      <c r="K502" s="120">
        <v>44862.7</v>
      </c>
      <c r="L502" s="133" t="s">
        <v>174</v>
      </c>
      <c r="M502" s="123">
        <v>0</v>
      </c>
      <c r="N502" s="123"/>
      <c r="O502" s="123"/>
      <c r="P502" s="123"/>
    </row>
    <row r="503" spans="1:16" ht="121.5" customHeight="1" x14ac:dyDescent="0.2">
      <c r="A503" s="112"/>
      <c r="B503" s="128" t="s">
        <v>364</v>
      </c>
      <c r="C503" s="129"/>
      <c r="D503" s="130"/>
      <c r="E503" s="128" t="s">
        <v>180</v>
      </c>
      <c r="F503" s="129" t="s">
        <v>354</v>
      </c>
      <c r="G503" s="129" t="s">
        <v>353</v>
      </c>
      <c r="H503" s="129" t="s">
        <v>177</v>
      </c>
      <c r="I503" s="131" t="s">
        <v>363</v>
      </c>
      <c r="J503" s="132">
        <v>327748</v>
      </c>
      <c r="K503" s="120">
        <v>327748</v>
      </c>
      <c r="L503" s="133" t="s">
        <v>174</v>
      </c>
      <c r="M503" s="123">
        <v>0</v>
      </c>
      <c r="N503" s="123"/>
      <c r="O503" s="123"/>
      <c r="P503" s="123"/>
    </row>
    <row r="504" spans="1:16" ht="53.25" customHeight="1" x14ac:dyDescent="0.2">
      <c r="A504" s="112"/>
      <c r="B504" s="128" t="s">
        <v>297</v>
      </c>
      <c r="C504" s="129"/>
      <c r="D504" s="130"/>
      <c r="E504" s="128" t="s">
        <v>180</v>
      </c>
      <c r="F504" s="129" t="s">
        <v>354</v>
      </c>
      <c r="G504" s="129" t="s">
        <v>353</v>
      </c>
      <c r="H504" s="129" t="s">
        <v>220</v>
      </c>
      <c r="I504" s="131" t="s">
        <v>362</v>
      </c>
      <c r="J504" s="132">
        <v>327748</v>
      </c>
      <c r="K504" s="120">
        <v>327748</v>
      </c>
      <c r="L504" s="133" t="s">
        <v>174</v>
      </c>
      <c r="M504" s="123">
        <v>0</v>
      </c>
      <c r="N504" s="123"/>
      <c r="O504" s="123"/>
      <c r="P504" s="123"/>
    </row>
    <row r="505" spans="1:16" ht="18" customHeight="1" x14ac:dyDescent="0.2">
      <c r="A505" s="112"/>
      <c r="B505" s="128" t="s">
        <v>361</v>
      </c>
      <c r="C505" s="129"/>
      <c r="D505" s="130"/>
      <c r="E505" s="128" t="s">
        <v>180</v>
      </c>
      <c r="F505" s="129" t="s">
        <v>354</v>
      </c>
      <c r="G505" s="129" t="s">
        <v>353</v>
      </c>
      <c r="H505" s="129" t="s">
        <v>360</v>
      </c>
      <c r="I505" s="131" t="s">
        <v>359</v>
      </c>
      <c r="J505" s="132">
        <v>327748</v>
      </c>
      <c r="K505" s="120">
        <v>327748</v>
      </c>
      <c r="L505" s="133" t="s">
        <v>174</v>
      </c>
      <c r="M505" s="123">
        <v>0</v>
      </c>
      <c r="N505" s="123"/>
      <c r="O505" s="123"/>
      <c r="P505" s="123"/>
    </row>
    <row r="506" spans="1:16" ht="20.25" customHeight="1" x14ac:dyDescent="0.2">
      <c r="A506" s="112"/>
      <c r="B506" s="128" t="s">
        <v>358</v>
      </c>
      <c r="C506" s="129"/>
      <c r="D506" s="130"/>
      <c r="E506" s="128" t="s">
        <v>180</v>
      </c>
      <c r="F506" s="129" t="s">
        <v>354</v>
      </c>
      <c r="G506" s="129" t="s">
        <v>353</v>
      </c>
      <c r="H506" s="129" t="s">
        <v>357</v>
      </c>
      <c r="I506" s="131" t="s">
        <v>356</v>
      </c>
      <c r="J506" s="132">
        <v>251726.58</v>
      </c>
      <c r="K506" s="120">
        <v>251726.58</v>
      </c>
      <c r="L506" s="133" t="s">
        <v>174</v>
      </c>
      <c r="M506" s="123">
        <v>0</v>
      </c>
      <c r="N506" s="123"/>
      <c r="O506" s="123"/>
      <c r="P506" s="123"/>
    </row>
    <row r="507" spans="1:16" ht="30.75" customHeight="1" x14ac:dyDescent="0.2">
      <c r="A507" s="112"/>
      <c r="B507" s="128" t="s">
        <v>355</v>
      </c>
      <c r="C507" s="129"/>
      <c r="D507" s="130"/>
      <c r="E507" s="128" t="s">
        <v>180</v>
      </c>
      <c r="F507" s="129" t="s">
        <v>354</v>
      </c>
      <c r="G507" s="129" t="s">
        <v>353</v>
      </c>
      <c r="H507" s="129" t="s">
        <v>352</v>
      </c>
      <c r="I507" s="131" t="s">
        <v>351</v>
      </c>
      <c r="J507" s="132">
        <v>76021.42</v>
      </c>
      <c r="K507" s="120">
        <v>76021.42</v>
      </c>
      <c r="L507" s="133" t="s">
        <v>174</v>
      </c>
      <c r="M507" s="123">
        <v>0</v>
      </c>
      <c r="N507" s="123"/>
      <c r="O507" s="123"/>
      <c r="P507" s="123"/>
    </row>
    <row r="508" spans="1:16" ht="18" customHeight="1" x14ac:dyDescent="0.2">
      <c r="A508" s="112"/>
      <c r="B508" s="128" t="s">
        <v>350</v>
      </c>
      <c r="C508" s="129"/>
      <c r="D508" s="130"/>
      <c r="E508" s="128" t="s">
        <v>175</v>
      </c>
      <c r="F508" s="129" t="s">
        <v>349</v>
      </c>
      <c r="G508" s="129" t="s">
        <v>177</v>
      </c>
      <c r="H508" s="129" t="s">
        <v>177</v>
      </c>
      <c r="I508" s="131" t="s">
        <v>348</v>
      </c>
      <c r="J508" s="132">
        <v>11284337.18</v>
      </c>
      <c r="K508" s="120">
        <v>11124513.32</v>
      </c>
      <c r="L508" s="133">
        <v>159823.85999999999</v>
      </c>
      <c r="M508" s="123">
        <v>0</v>
      </c>
      <c r="N508" s="123"/>
      <c r="O508" s="123"/>
      <c r="P508" s="123"/>
    </row>
    <row r="509" spans="1:16" ht="18" customHeight="1" x14ac:dyDescent="0.2">
      <c r="A509" s="112"/>
      <c r="B509" s="128" t="s">
        <v>347</v>
      </c>
      <c r="C509" s="129"/>
      <c r="D509" s="130"/>
      <c r="E509" s="128" t="s">
        <v>175</v>
      </c>
      <c r="F509" s="129" t="s">
        <v>346</v>
      </c>
      <c r="G509" s="129" t="s">
        <v>177</v>
      </c>
      <c r="H509" s="129" t="s">
        <v>177</v>
      </c>
      <c r="I509" s="131" t="s">
        <v>345</v>
      </c>
      <c r="J509" s="132">
        <v>10564780.48</v>
      </c>
      <c r="K509" s="120">
        <v>10404956.619999999</v>
      </c>
      <c r="L509" s="133">
        <v>159823.85999999999</v>
      </c>
      <c r="M509" s="123">
        <v>0</v>
      </c>
      <c r="N509" s="123"/>
      <c r="O509" s="123"/>
      <c r="P509" s="123"/>
    </row>
    <row r="510" spans="1:16" ht="30.75" customHeight="1" x14ac:dyDescent="0.2">
      <c r="A510" s="112"/>
      <c r="B510" s="128" t="s">
        <v>344</v>
      </c>
      <c r="C510" s="129"/>
      <c r="D510" s="130"/>
      <c r="E510" s="128" t="s">
        <v>175</v>
      </c>
      <c r="F510" s="129" t="s">
        <v>288</v>
      </c>
      <c r="G510" s="129" t="s">
        <v>177</v>
      </c>
      <c r="H510" s="129" t="s">
        <v>177</v>
      </c>
      <c r="I510" s="131" t="s">
        <v>343</v>
      </c>
      <c r="J510" s="132">
        <v>7695673.4199999999</v>
      </c>
      <c r="K510" s="120">
        <v>7535849.5599999996</v>
      </c>
      <c r="L510" s="133">
        <v>159823.85999999999</v>
      </c>
      <c r="M510" s="123">
        <v>0</v>
      </c>
      <c r="N510" s="123"/>
      <c r="O510" s="123"/>
      <c r="P510" s="123"/>
    </row>
    <row r="511" spans="1:16" ht="16.5" customHeight="1" x14ac:dyDescent="0.2">
      <c r="A511" s="112"/>
      <c r="B511" s="128" t="s">
        <v>267</v>
      </c>
      <c r="C511" s="129"/>
      <c r="D511" s="130"/>
      <c r="E511" s="128" t="s">
        <v>175</v>
      </c>
      <c r="F511" s="129" t="s">
        <v>288</v>
      </c>
      <c r="G511" s="129" t="s">
        <v>266</v>
      </c>
      <c r="H511" s="129" t="s">
        <v>177</v>
      </c>
      <c r="I511" s="131" t="s">
        <v>342</v>
      </c>
      <c r="J511" s="132">
        <v>7695673.4199999999</v>
      </c>
      <c r="K511" s="120">
        <v>7535849.5599999996</v>
      </c>
      <c r="L511" s="133">
        <v>159823.85999999999</v>
      </c>
      <c r="M511" s="123">
        <v>0</v>
      </c>
      <c r="N511" s="123"/>
      <c r="O511" s="123"/>
      <c r="P511" s="123"/>
    </row>
    <row r="512" spans="1:16" ht="16.5" customHeight="1" x14ac:dyDescent="0.2">
      <c r="A512" s="112"/>
      <c r="B512" s="128" t="s">
        <v>341</v>
      </c>
      <c r="C512" s="129"/>
      <c r="D512" s="130"/>
      <c r="E512" s="128" t="s">
        <v>175</v>
      </c>
      <c r="F512" s="129" t="s">
        <v>288</v>
      </c>
      <c r="G512" s="129" t="s">
        <v>316</v>
      </c>
      <c r="H512" s="129" t="s">
        <v>177</v>
      </c>
      <c r="I512" s="131" t="s">
        <v>340</v>
      </c>
      <c r="J512" s="132">
        <v>4322723.6100000003</v>
      </c>
      <c r="K512" s="120">
        <v>4162899.75</v>
      </c>
      <c r="L512" s="133">
        <v>159823.85999999999</v>
      </c>
      <c r="M512" s="123">
        <v>0</v>
      </c>
      <c r="N512" s="123"/>
      <c r="O512" s="123"/>
      <c r="P512" s="123"/>
    </row>
    <row r="513" spans="1:16" ht="43.5" customHeight="1" x14ac:dyDescent="0.2">
      <c r="A513" s="112"/>
      <c r="B513" s="128" t="s">
        <v>297</v>
      </c>
      <c r="C513" s="129"/>
      <c r="D513" s="130"/>
      <c r="E513" s="128" t="s">
        <v>175</v>
      </c>
      <c r="F513" s="129" t="s">
        <v>288</v>
      </c>
      <c r="G513" s="129" t="s">
        <v>316</v>
      </c>
      <c r="H513" s="129" t="s">
        <v>220</v>
      </c>
      <c r="I513" s="131" t="s">
        <v>339</v>
      </c>
      <c r="J513" s="132">
        <v>4008389.19</v>
      </c>
      <c r="K513" s="120">
        <v>3848565.33</v>
      </c>
      <c r="L513" s="133">
        <v>159823.85999999999</v>
      </c>
      <c r="M513" s="123">
        <v>0</v>
      </c>
      <c r="N513" s="123"/>
      <c r="O513" s="123"/>
      <c r="P513" s="123"/>
    </row>
    <row r="514" spans="1:16" ht="27" customHeight="1" x14ac:dyDescent="0.2">
      <c r="A514" s="112"/>
      <c r="B514" s="128" t="s">
        <v>295</v>
      </c>
      <c r="C514" s="129"/>
      <c r="D514" s="130"/>
      <c r="E514" s="128" t="s">
        <v>175</v>
      </c>
      <c r="F514" s="129" t="s">
        <v>288</v>
      </c>
      <c r="G514" s="129" t="s">
        <v>316</v>
      </c>
      <c r="H514" s="129" t="s">
        <v>294</v>
      </c>
      <c r="I514" s="131" t="s">
        <v>338</v>
      </c>
      <c r="J514" s="132">
        <v>4008389.19</v>
      </c>
      <c r="K514" s="120">
        <v>3848565.33</v>
      </c>
      <c r="L514" s="133">
        <v>159823.85999999999</v>
      </c>
      <c r="M514" s="123">
        <v>0</v>
      </c>
      <c r="N514" s="123"/>
      <c r="O514" s="123"/>
      <c r="P514" s="123"/>
    </row>
    <row r="515" spans="1:16" ht="21.75" customHeight="1" x14ac:dyDescent="0.2">
      <c r="A515" s="112"/>
      <c r="B515" s="128" t="s">
        <v>292</v>
      </c>
      <c r="C515" s="129"/>
      <c r="D515" s="130"/>
      <c r="E515" s="128" t="s">
        <v>175</v>
      </c>
      <c r="F515" s="129" t="s">
        <v>288</v>
      </c>
      <c r="G515" s="129" t="s">
        <v>316</v>
      </c>
      <c r="H515" s="129" t="s">
        <v>291</v>
      </c>
      <c r="I515" s="131" t="s">
        <v>337</v>
      </c>
      <c r="J515" s="132">
        <v>2685039.13</v>
      </c>
      <c r="K515" s="120">
        <v>2685039.13</v>
      </c>
      <c r="L515" s="133" t="s">
        <v>174</v>
      </c>
      <c r="M515" s="123">
        <v>0</v>
      </c>
      <c r="N515" s="123"/>
      <c r="O515" s="123"/>
      <c r="P515" s="123"/>
    </row>
    <row r="516" spans="1:16" ht="32.25" customHeight="1" x14ac:dyDescent="0.2">
      <c r="A516" s="112"/>
      <c r="B516" s="128" t="s">
        <v>336</v>
      </c>
      <c r="C516" s="129"/>
      <c r="D516" s="130"/>
      <c r="E516" s="128" t="s">
        <v>175</v>
      </c>
      <c r="F516" s="129" t="s">
        <v>288</v>
      </c>
      <c r="G516" s="129" t="s">
        <v>316</v>
      </c>
      <c r="H516" s="129" t="s">
        <v>335</v>
      </c>
      <c r="I516" s="131" t="s">
        <v>334</v>
      </c>
      <c r="J516" s="132">
        <v>462359.46</v>
      </c>
      <c r="K516" s="120">
        <v>462359.46</v>
      </c>
      <c r="L516" s="133" t="s">
        <v>174</v>
      </c>
      <c r="M516" s="123">
        <v>0</v>
      </c>
      <c r="N516" s="123"/>
      <c r="O516" s="123"/>
      <c r="P516" s="123"/>
    </row>
    <row r="517" spans="1:16" ht="41.25" customHeight="1" x14ac:dyDescent="0.2">
      <c r="A517" s="112"/>
      <c r="B517" s="128" t="s">
        <v>289</v>
      </c>
      <c r="C517" s="129"/>
      <c r="D517" s="130"/>
      <c r="E517" s="128" t="s">
        <v>175</v>
      </c>
      <c r="F517" s="129" t="s">
        <v>288</v>
      </c>
      <c r="G517" s="129" t="s">
        <v>316</v>
      </c>
      <c r="H517" s="129" t="s">
        <v>286</v>
      </c>
      <c r="I517" s="131" t="s">
        <v>333</v>
      </c>
      <c r="J517" s="132">
        <v>860990.6</v>
      </c>
      <c r="K517" s="120">
        <v>701166.74</v>
      </c>
      <c r="L517" s="133">
        <v>159823.85999999999</v>
      </c>
      <c r="M517" s="123">
        <v>0</v>
      </c>
      <c r="N517" s="123"/>
      <c r="O517" s="123"/>
      <c r="P517" s="123"/>
    </row>
    <row r="518" spans="1:16" ht="30" customHeight="1" x14ac:dyDescent="0.2">
      <c r="A518" s="112"/>
      <c r="B518" s="128" t="s">
        <v>332</v>
      </c>
      <c r="C518" s="129"/>
      <c r="D518" s="130"/>
      <c r="E518" s="128" t="s">
        <v>175</v>
      </c>
      <c r="F518" s="129" t="s">
        <v>288</v>
      </c>
      <c r="G518" s="129" t="s">
        <v>316</v>
      </c>
      <c r="H518" s="129" t="s">
        <v>331</v>
      </c>
      <c r="I518" s="131" t="s">
        <v>330</v>
      </c>
      <c r="J518" s="132">
        <v>311589.96999999997</v>
      </c>
      <c r="K518" s="120">
        <v>311589.96999999997</v>
      </c>
      <c r="L518" s="133" t="s">
        <v>174</v>
      </c>
      <c r="M518" s="123">
        <v>0</v>
      </c>
      <c r="N518" s="123"/>
      <c r="O518" s="123"/>
      <c r="P518" s="123"/>
    </row>
    <row r="519" spans="1:16" ht="29.25" customHeight="1" x14ac:dyDescent="0.2">
      <c r="A519" s="112"/>
      <c r="B519" s="128" t="s">
        <v>329</v>
      </c>
      <c r="C519" s="129"/>
      <c r="D519" s="130"/>
      <c r="E519" s="128" t="s">
        <v>175</v>
      </c>
      <c r="F519" s="129" t="s">
        <v>288</v>
      </c>
      <c r="G519" s="129" t="s">
        <v>316</v>
      </c>
      <c r="H519" s="129" t="s">
        <v>328</v>
      </c>
      <c r="I519" s="131" t="s">
        <v>327</v>
      </c>
      <c r="J519" s="132">
        <v>311589.96999999997</v>
      </c>
      <c r="K519" s="120">
        <v>311589.96999999997</v>
      </c>
      <c r="L519" s="133" t="s">
        <v>174</v>
      </c>
      <c r="M519" s="123">
        <v>0</v>
      </c>
      <c r="N519" s="123"/>
      <c r="O519" s="123"/>
      <c r="P519" s="123"/>
    </row>
    <row r="520" spans="1:16" ht="18.75" customHeight="1" x14ac:dyDescent="0.2">
      <c r="A520" s="112"/>
      <c r="B520" s="128" t="s">
        <v>326</v>
      </c>
      <c r="C520" s="129"/>
      <c r="D520" s="130"/>
      <c r="E520" s="128" t="s">
        <v>175</v>
      </c>
      <c r="F520" s="129" t="s">
        <v>288</v>
      </c>
      <c r="G520" s="129" t="s">
        <v>316</v>
      </c>
      <c r="H520" s="129" t="s">
        <v>325</v>
      </c>
      <c r="I520" s="131" t="s">
        <v>324</v>
      </c>
      <c r="J520" s="132">
        <v>311589.96999999997</v>
      </c>
      <c r="K520" s="120">
        <v>311589.96999999997</v>
      </c>
      <c r="L520" s="133" t="s">
        <v>174</v>
      </c>
      <c r="M520" s="123">
        <v>0</v>
      </c>
      <c r="N520" s="123"/>
      <c r="O520" s="123"/>
      <c r="P520" s="123"/>
    </row>
    <row r="521" spans="1:16" ht="16.5" customHeight="1" x14ac:dyDescent="0.2">
      <c r="A521" s="112"/>
      <c r="B521" s="128" t="s">
        <v>323</v>
      </c>
      <c r="C521" s="129"/>
      <c r="D521" s="130"/>
      <c r="E521" s="128" t="s">
        <v>175</v>
      </c>
      <c r="F521" s="129" t="s">
        <v>288</v>
      </c>
      <c r="G521" s="129" t="s">
        <v>316</v>
      </c>
      <c r="H521" s="129" t="s">
        <v>322</v>
      </c>
      <c r="I521" s="131" t="s">
        <v>321</v>
      </c>
      <c r="J521" s="132">
        <v>2744.45</v>
      </c>
      <c r="K521" s="120">
        <v>2744.45</v>
      </c>
      <c r="L521" s="133" t="s">
        <v>174</v>
      </c>
      <c r="M521" s="123">
        <v>0</v>
      </c>
      <c r="N521" s="123"/>
      <c r="O521" s="123"/>
      <c r="P521" s="123"/>
    </row>
    <row r="522" spans="1:16" ht="15" customHeight="1" x14ac:dyDescent="0.2">
      <c r="A522" s="112"/>
      <c r="B522" s="128" t="s">
        <v>320</v>
      </c>
      <c r="C522" s="129"/>
      <c r="D522" s="130"/>
      <c r="E522" s="128" t="s">
        <v>175</v>
      </c>
      <c r="F522" s="129" t="s">
        <v>288</v>
      </c>
      <c r="G522" s="129" t="s">
        <v>316</v>
      </c>
      <c r="H522" s="129" t="s">
        <v>319</v>
      </c>
      <c r="I522" s="131" t="s">
        <v>318</v>
      </c>
      <c r="J522" s="132">
        <v>2744.45</v>
      </c>
      <c r="K522" s="120">
        <v>2744.45</v>
      </c>
      <c r="L522" s="133" t="s">
        <v>174</v>
      </c>
      <c r="M522" s="123">
        <v>0</v>
      </c>
      <c r="N522" s="123"/>
      <c r="O522" s="123"/>
      <c r="P522" s="123"/>
    </row>
    <row r="523" spans="1:16" ht="16.5" customHeight="1" x14ac:dyDescent="0.2">
      <c r="A523" s="112"/>
      <c r="B523" s="128" t="s">
        <v>317</v>
      </c>
      <c r="C523" s="129"/>
      <c r="D523" s="130"/>
      <c r="E523" s="128" t="s">
        <v>175</v>
      </c>
      <c r="F523" s="129" t="s">
        <v>288</v>
      </c>
      <c r="G523" s="129" t="s">
        <v>316</v>
      </c>
      <c r="H523" s="129" t="s">
        <v>315</v>
      </c>
      <c r="I523" s="131" t="s">
        <v>314</v>
      </c>
      <c r="J523" s="132">
        <v>2744.45</v>
      </c>
      <c r="K523" s="120">
        <v>2744.45</v>
      </c>
      <c r="L523" s="133" t="s">
        <v>174</v>
      </c>
      <c r="M523" s="123">
        <v>0</v>
      </c>
      <c r="N523" s="123"/>
      <c r="O523" s="123"/>
      <c r="P523" s="123"/>
    </row>
    <row r="524" spans="1:16" ht="66.75" customHeight="1" x14ac:dyDescent="0.2">
      <c r="A524" s="112"/>
      <c r="B524" s="128" t="s">
        <v>313</v>
      </c>
      <c r="C524" s="129"/>
      <c r="D524" s="130"/>
      <c r="E524" s="128" t="s">
        <v>175</v>
      </c>
      <c r="F524" s="129" t="s">
        <v>288</v>
      </c>
      <c r="G524" s="129" t="s">
        <v>308</v>
      </c>
      <c r="H524" s="129" t="s">
        <v>177</v>
      </c>
      <c r="I524" s="131" t="s">
        <v>312</v>
      </c>
      <c r="J524" s="132">
        <v>2728777.55</v>
      </c>
      <c r="K524" s="120">
        <v>2728777.55</v>
      </c>
      <c r="L524" s="133" t="s">
        <v>174</v>
      </c>
      <c r="M524" s="123">
        <v>0</v>
      </c>
      <c r="N524" s="123"/>
      <c r="O524" s="123"/>
      <c r="P524" s="123"/>
    </row>
    <row r="525" spans="1:16" ht="48.75" customHeight="1" x14ac:dyDescent="0.2">
      <c r="A525" s="112"/>
      <c r="B525" s="128" t="s">
        <v>297</v>
      </c>
      <c r="C525" s="129"/>
      <c r="D525" s="130"/>
      <c r="E525" s="128" t="s">
        <v>175</v>
      </c>
      <c r="F525" s="129" t="s">
        <v>288</v>
      </c>
      <c r="G525" s="129" t="s">
        <v>308</v>
      </c>
      <c r="H525" s="129" t="s">
        <v>220</v>
      </c>
      <c r="I525" s="131" t="s">
        <v>311</v>
      </c>
      <c r="J525" s="132">
        <v>2728777.55</v>
      </c>
      <c r="K525" s="120">
        <v>2728777.55</v>
      </c>
      <c r="L525" s="133" t="s">
        <v>174</v>
      </c>
      <c r="M525" s="123">
        <v>0</v>
      </c>
      <c r="N525" s="123"/>
      <c r="O525" s="123"/>
      <c r="P525" s="123"/>
    </row>
    <row r="526" spans="1:16" ht="25.5" customHeight="1" x14ac:dyDescent="0.2">
      <c r="A526" s="112"/>
      <c r="B526" s="128" t="s">
        <v>295</v>
      </c>
      <c r="C526" s="129"/>
      <c r="D526" s="130"/>
      <c r="E526" s="128" t="s">
        <v>175</v>
      </c>
      <c r="F526" s="129" t="s">
        <v>288</v>
      </c>
      <c r="G526" s="129" t="s">
        <v>308</v>
      </c>
      <c r="H526" s="129" t="s">
        <v>294</v>
      </c>
      <c r="I526" s="131" t="s">
        <v>310</v>
      </c>
      <c r="J526" s="132">
        <v>2728777.55</v>
      </c>
      <c r="K526" s="120">
        <v>2728777.55</v>
      </c>
      <c r="L526" s="133" t="s">
        <v>174</v>
      </c>
      <c r="M526" s="123">
        <v>0</v>
      </c>
      <c r="N526" s="123"/>
      <c r="O526" s="123"/>
      <c r="P526" s="123"/>
    </row>
    <row r="527" spans="1:16" ht="16.5" customHeight="1" x14ac:dyDescent="0.2">
      <c r="A527" s="112"/>
      <c r="B527" s="128" t="s">
        <v>292</v>
      </c>
      <c r="C527" s="129"/>
      <c r="D527" s="130"/>
      <c r="E527" s="128" t="s">
        <v>175</v>
      </c>
      <c r="F527" s="129" t="s">
        <v>288</v>
      </c>
      <c r="G527" s="129" t="s">
        <v>308</v>
      </c>
      <c r="H527" s="129" t="s">
        <v>291</v>
      </c>
      <c r="I527" s="131" t="s">
        <v>309</v>
      </c>
      <c r="J527" s="132">
        <v>2198005.34</v>
      </c>
      <c r="K527" s="120">
        <v>2198005.34</v>
      </c>
      <c r="L527" s="133" t="s">
        <v>174</v>
      </c>
      <c r="M527" s="123">
        <v>0</v>
      </c>
      <c r="N527" s="123"/>
      <c r="O527" s="123"/>
      <c r="P527" s="123"/>
    </row>
    <row r="528" spans="1:16" ht="41.25" customHeight="1" x14ac:dyDescent="0.2">
      <c r="A528" s="112"/>
      <c r="B528" s="128" t="s">
        <v>289</v>
      </c>
      <c r="C528" s="129"/>
      <c r="D528" s="130"/>
      <c r="E528" s="128" t="s">
        <v>175</v>
      </c>
      <c r="F528" s="129" t="s">
        <v>288</v>
      </c>
      <c r="G528" s="129" t="s">
        <v>308</v>
      </c>
      <c r="H528" s="129" t="s">
        <v>286</v>
      </c>
      <c r="I528" s="131" t="s">
        <v>307</v>
      </c>
      <c r="J528" s="132">
        <v>530772.21</v>
      </c>
      <c r="K528" s="120">
        <v>530772.21</v>
      </c>
      <c r="L528" s="133" t="s">
        <v>174</v>
      </c>
      <c r="M528" s="123">
        <v>0</v>
      </c>
      <c r="N528" s="123"/>
      <c r="O528" s="123"/>
      <c r="P528" s="123"/>
    </row>
    <row r="529" spans="1:16" ht="45.75" customHeight="1" x14ac:dyDescent="0.2">
      <c r="A529" s="112"/>
      <c r="B529" s="128" t="s">
        <v>85</v>
      </c>
      <c r="C529" s="129"/>
      <c r="D529" s="130"/>
      <c r="E529" s="128" t="s">
        <v>175</v>
      </c>
      <c r="F529" s="129" t="s">
        <v>288</v>
      </c>
      <c r="G529" s="129" t="s">
        <v>301</v>
      </c>
      <c r="H529" s="129" t="s">
        <v>177</v>
      </c>
      <c r="I529" s="131" t="s">
        <v>305</v>
      </c>
      <c r="J529" s="132">
        <v>414843.14</v>
      </c>
      <c r="K529" s="120">
        <v>414843.14</v>
      </c>
      <c r="L529" s="133" t="s">
        <v>174</v>
      </c>
      <c r="M529" s="123">
        <v>0</v>
      </c>
      <c r="N529" s="123"/>
      <c r="O529" s="123"/>
      <c r="P529" s="123"/>
    </row>
    <row r="530" spans="1:16" ht="50.25" customHeight="1" x14ac:dyDescent="0.2">
      <c r="A530" s="112"/>
      <c r="B530" s="128" t="s">
        <v>297</v>
      </c>
      <c r="C530" s="129"/>
      <c r="D530" s="130"/>
      <c r="E530" s="128" t="s">
        <v>175</v>
      </c>
      <c r="F530" s="129" t="s">
        <v>288</v>
      </c>
      <c r="G530" s="129" t="s">
        <v>301</v>
      </c>
      <c r="H530" s="129" t="s">
        <v>220</v>
      </c>
      <c r="I530" s="131" t="s">
        <v>304</v>
      </c>
      <c r="J530" s="132">
        <v>414843.14</v>
      </c>
      <c r="K530" s="120">
        <v>414843.14</v>
      </c>
      <c r="L530" s="133" t="s">
        <v>174</v>
      </c>
      <c r="M530" s="123">
        <v>0</v>
      </c>
      <c r="N530" s="123"/>
      <c r="O530" s="123"/>
      <c r="P530" s="123"/>
    </row>
    <row r="531" spans="1:16" ht="27.75" customHeight="1" x14ac:dyDescent="0.2">
      <c r="A531" s="112"/>
      <c r="B531" s="128" t="s">
        <v>295</v>
      </c>
      <c r="C531" s="129"/>
      <c r="D531" s="130"/>
      <c r="E531" s="128" t="s">
        <v>175</v>
      </c>
      <c r="F531" s="129" t="s">
        <v>288</v>
      </c>
      <c r="G531" s="129" t="s">
        <v>301</v>
      </c>
      <c r="H531" s="129" t="s">
        <v>294</v>
      </c>
      <c r="I531" s="131" t="s">
        <v>303</v>
      </c>
      <c r="J531" s="132">
        <v>414843.14</v>
      </c>
      <c r="K531" s="120">
        <v>414843.14</v>
      </c>
      <c r="L531" s="133" t="s">
        <v>174</v>
      </c>
      <c r="M531" s="123">
        <v>0</v>
      </c>
      <c r="N531" s="123"/>
      <c r="O531" s="123"/>
      <c r="P531" s="123"/>
    </row>
    <row r="532" spans="1:16" ht="20.25" customHeight="1" x14ac:dyDescent="0.2">
      <c r="A532" s="112"/>
      <c r="B532" s="128" t="s">
        <v>292</v>
      </c>
      <c r="C532" s="129"/>
      <c r="D532" s="130"/>
      <c r="E532" s="128" t="s">
        <v>175</v>
      </c>
      <c r="F532" s="129" t="s">
        <v>288</v>
      </c>
      <c r="G532" s="129" t="s">
        <v>301</v>
      </c>
      <c r="H532" s="129" t="s">
        <v>291</v>
      </c>
      <c r="I532" s="131" t="s">
        <v>302</v>
      </c>
      <c r="J532" s="132">
        <v>331435.53999999998</v>
      </c>
      <c r="K532" s="120">
        <v>331435.53999999998</v>
      </c>
      <c r="L532" s="133" t="s">
        <v>174</v>
      </c>
      <c r="M532" s="123">
        <v>0</v>
      </c>
      <c r="N532" s="123"/>
      <c r="O532" s="123"/>
      <c r="P532" s="123"/>
    </row>
    <row r="533" spans="1:16" ht="40.5" customHeight="1" x14ac:dyDescent="0.2">
      <c r="A533" s="112"/>
      <c r="B533" s="128" t="s">
        <v>289</v>
      </c>
      <c r="C533" s="129"/>
      <c r="D533" s="130"/>
      <c r="E533" s="128" t="s">
        <v>175</v>
      </c>
      <c r="F533" s="129" t="s">
        <v>288</v>
      </c>
      <c r="G533" s="129" t="s">
        <v>301</v>
      </c>
      <c r="H533" s="129" t="s">
        <v>286</v>
      </c>
      <c r="I533" s="131" t="s">
        <v>300</v>
      </c>
      <c r="J533" s="132">
        <v>83407.600000000006</v>
      </c>
      <c r="K533" s="120">
        <v>83407.600000000006</v>
      </c>
      <c r="L533" s="133" t="s">
        <v>174</v>
      </c>
      <c r="M533" s="123">
        <v>0</v>
      </c>
      <c r="N533" s="123"/>
      <c r="O533" s="123"/>
      <c r="P533" s="123"/>
    </row>
    <row r="534" spans="1:16" ht="34.5" customHeight="1" x14ac:dyDescent="0.2">
      <c r="A534" s="112"/>
      <c r="B534" s="128" t="s">
        <v>299</v>
      </c>
      <c r="C534" s="129"/>
      <c r="D534" s="130"/>
      <c r="E534" s="128" t="s">
        <v>175</v>
      </c>
      <c r="F534" s="129" t="s">
        <v>288</v>
      </c>
      <c r="G534" s="129" t="s">
        <v>287</v>
      </c>
      <c r="H534" s="129" t="s">
        <v>177</v>
      </c>
      <c r="I534" s="131" t="s">
        <v>298</v>
      </c>
      <c r="J534" s="132">
        <v>229329.12</v>
      </c>
      <c r="K534" s="120">
        <v>229329.12</v>
      </c>
      <c r="L534" s="133" t="s">
        <v>174</v>
      </c>
      <c r="M534" s="123">
        <v>0</v>
      </c>
      <c r="N534" s="123"/>
      <c r="O534" s="123"/>
      <c r="P534" s="123"/>
    </row>
    <row r="535" spans="1:16" ht="51.75" customHeight="1" x14ac:dyDescent="0.2">
      <c r="A535" s="112"/>
      <c r="B535" s="128" t="s">
        <v>297</v>
      </c>
      <c r="C535" s="129"/>
      <c r="D535" s="130"/>
      <c r="E535" s="128" t="s">
        <v>175</v>
      </c>
      <c r="F535" s="129" t="s">
        <v>288</v>
      </c>
      <c r="G535" s="129" t="s">
        <v>287</v>
      </c>
      <c r="H535" s="129" t="s">
        <v>220</v>
      </c>
      <c r="I535" s="131" t="s">
        <v>296</v>
      </c>
      <c r="J535" s="132">
        <v>229329.12</v>
      </c>
      <c r="K535" s="120">
        <v>229329.12</v>
      </c>
      <c r="L535" s="133" t="s">
        <v>174</v>
      </c>
      <c r="M535" s="123">
        <v>0</v>
      </c>
      <c r="N535" s="123"/>
      <c r="O535" s="123"/>
      <c r="P535" s="123"/>
    </row>
    <row r="536" spans="1:16" ht="29.25" customHeight="1" x14ac:dyDescent="0.2">
      <c r="A536" s="112"/>
      <c r="B536" s="128" t="s">
        <v>295</v>
      </c>
      <c r="C536" s="129"/>
      <c r="D536" s="130"/>
      <c r="E536" s="128" t="s">
        <v>175</v>
      </c>
      <c r="F536" s="129" t="s">
        <v>288</v>
      </c>
      <c r="G536" s="129" t="s">
        <v>287</v>
      </c>
      <c r="H536" s="129" t="s">
        <v>294</v>
      </c>
      <c r="I536" s="131" t="s">
        <v>293</v>
      </c>
      <c r="J536" s="132">
        <v>229329.12</v>
      </c>
      <c r="K536" s="120">
        <v>229329.12</v>
      </c>
      <c r="L536" s="133" t="s">
        <v>174</v>
      </c>
      <c r="M536" s="123">
        <v>0</v>
      </c>
      <c r="N536" s="123"/>
      <c r="O536" s="123"/>
      <c r="P536" s="123"/>
    </row>
    <row r="537" spans="1:16" ht="21.75" customHeight="1" x14ac:dyDescent="0.2">
      <c r="A537" s="112"/>
      <c r="B537" s="128" t="s">
        <v>292</v>
      </c>
      <c r="C537" s="129"/>
      <c r="D537" s="130"/>
      <c r="E537" s="128" t="s">
        <v>175</v>
      </c>
      <c r="F537" s="129" t="s">
        <v>288</v>
      </c>
      <c r="G537" s="129" t="s">
        <v>287</v>
      </c>
      <c r="H537" s="129" t="s">
        <v>291</v>
      </c>
      <c r="I537" s="131" t="s">
        <v>290</v>
      </c>
      <c r="J537" s="132">
        <v>188657.37</v>
      </c>
      <c r="K537" s="120">
        <v>188657.37</v>
      </c>
      <c r="L537" s="133" t="s">
        <v>174</v>
      </c>
      <c r="M537" s="123">
        <v>0</v>
      </c>
      <c r="N537" s="123"/>
      <c r="O537" s="123"/>
      <c r="P537" s="123"/>
    </row>
    <row r="538" spans="1:16" ht="42.75" customHeight="1" x14ac:dyDescent="0.2">
      <c r="A538" s="112"/>
      <c r="B538" s="128" t="s">
        <v>289</v>
      </c>
      <c r="C538" s="129"/>
      <c r="D538" s="130"/>
      <c r="E538" s="128" t="s">
        <v>175</v>
      </c>
      <c r="F538" s="129" t="s">
        <v>288</v>
      </c>
      <c r="G538" s="129" t="s">
        <v>287</v>
      </c>
      <c r="H538" s="129" t="s">
        <v>286</v>
      </c>
      <c r="I538" s="131" t="s">
        <v>285</v>
      </c>
      <c r="J538" s="132">
        <v>40671.75</v>
      </c>
      <c r="K538" s="120">
        <v>40671.75</v>
      </c>
      <c r="L538" s="133" t="s">
        <v>174</v>
      </c>
      <c r="M538" s="123">
        <v>0</v>
      </c>
      <c r="N538" s="123"/>
      <c r="O538" s="123"/>
      <c r="P538" s="123"/>
    </row>
    <row r="539" spans="1:16" ht="16.5" customHeight="1" x14ac:dyDescent="0.2">
      <c r="A539" s="112"/>
      <c r="B539" s="128" t="s">
        <v>284</v>
      </c>
      <c r="C539" s="129"/>
      <c r="D539" s="130"/>
      <c r="E539" s="128" t="s">
        <v>175</v>
      </c>
      <c r="F539" s="129" t="s">
        <v>276</v>
      </c>
      <c r="G539" s="129" t="s">
        <v>177</v>
      </c>
      <c r="H539" s="129" t="s">
        <v>177</v>
      </c>
      <c r="I539" s="131" t="s">
        <v>283</v>
      </c>
      <c r="J539" s="132">
        <v>2869107.06</v>
      </c>
      <c r="K539" s="120">
        <v>2869107.06</v>
      </c>
      <c r="L539" s="133" t="s">
        <v>174</v>
      </c>
      <c r="M539" s="123">
        <v>0</v>
      </c>
      <c r="N539" s="123"/>
      <c r="O539" s="123"/>
      <c r="P539" s="123"/>
    </row>
    <row r="540" spans="1:16" ht="18.75" customHeight="1" x14ac:dyDescent="0.2">
      <c r="A540" s="112"/>
      <c r="B540" s="128" t="s">
        <v>267</v>
      </c>
      <c r="C540" s="129"/>
      <c r="D540" s="130"/>
      <c r="E540" s="128" t="s">
        <v>175</v>
      </c>
      <c r="F540" s="129" t="s">
        <v>276</v>
      </c>
      <c r="G540" s="129" t="s">
        <v>266</v>
      </c>
      <c r="H540" s="129" t="s">
        <v>177</v>
      </c>
      <c r="I540" s="131" t="s">
        <v>282</v>
      </c>
      <c r="J540" s="132">
        <v>2869107.06</v>
      </c>
      <c r="K540" s="120">
        <v>2869107.06</v>
      </c>
      <c r="L540" s="133" t="s">
        <v>174</v>
      </c>
      <c r="M540" s="123">
        <v>0</v>
      </c>
      <c r="N540" s="123"/>
      <c r="O540" s="123"/>
      <c r="P540" s="123"/>
    </row>
    <row r="541" spans="1:16" ht="54.75" customHeight="1" x14ac:dyDescent="0.2">
      <c r="A541" s="112"/>
      <c r="B541" s="128" t="s">
        <v>281</v>
      </c>
      <c r="C541" s="129"/>
      <c r="D541" s="130"/>
      <c r="E541" s="128" t="s">
        <v>175</v>
      </c>
      <c r="F541" s="129" t="s">
        <v>276</v>
      </c>
      <c r="G541" s="129" t="s">
        <v>275</v>
      </c>
      <c r="H541" s="129" t="s">
        <v>177</v>
      </c>
      <c r="I541" s="131" t="s">
        <v>280</v>
      </c>
      <c r="J541" s="132">
        <v>2869107.06</v>
      </c>
      <c r="K541" s="120">
        <v>2869107.06</v>
      </c>
      <c r="L541" s="133" t="s">
        <v>174</v>
      </c>
      <c r="M541" s="123">
        <v>0</v>
      </c>
      <c r="N541" s="123"/>
      <c r="O541" s="123"/>
      <c r="P541" s="123"/>
    </row>
    <row r="542" spans="1:16" ht="18" customHeight="1" x14ac:dyDescent="0.2">
      <c r="A542" s="112"/>
      <c r="B542" s="128" t="s">
        <v>279</v>
      </c>
      <c r="C542" s="129"/>
      <c r="D542" s="130"/>
      <c r="E542" s="128" t="s">
        <v>175</v>
      </c>
      <c r="F542" s="129" t="s">
        <v>276</v>
      </c>
      <c r="G542" s="129" t="s">
        <v>275</v>
      </c>
      <c r="H542" s="129" t="s">
        <v>278</v>
      </c>
      <c r="I542" s="131" t="s">
        <v>277</v>
      </c>
      <c r="J542" s="132">
        <v>2869107.06</v>
      </c>
      <c r="K542" s="120">
        <v>2869107.06</v>
      </c>
      <c r="L542" s="133" t="s">
        <v>174</v>
      </c>
      <c r="M542" s="123">
        <v>0</v>
      </c>
      <c r="N542" s="123"/>
      <c r="O542" s="123"/>
      <c r="P542" s="123"/>
    </row>
    <row r="543" spans="1:16" ht="20.25" customHeight="1" x14ac:dyDescent="0.2">
      <c r="A543" s="112"/>
      <c r="B543" s="128" t="s">
        <v>186</v>
      </c>
      <c r="C543" s="129"/>
      <c r="D543" s="130"/>
      <c r="E543" s="128" t="s">
        <v>175</v>
      </c>
      <c r="F543" s="129" t="s">
        <v>276</v>
      </c>
      <c r="G543" s="129" t="s">
        <v>275</v>
      </c>
      <c r="H543" s="129" t="s">
        <v>274</v>
      </c>
      <c r="I543" s="131" t="s">
        <v>273</v>
      </c>
      <c r="J543" s="132">
        <v>2869107.06</v>
      </c>
      <c r="K543" s="120">
        <v>2869107.06</v>
      </c>
      <c r="L543" s="133" t="s">
        <v>174</v>
      </c>
      <c r="M543" s="123">
        <v>0</v>
      </c>
      <c r="N543" s="123"/>
      <c r="O543" s="123"/>
      <c r="P543" s="123"/>
    </row>
    <row r="544" spans="1:16" ht="18" customHeight="1" x14ac:dyDescent="0.2">
      <c r="A544" s="112"/>
      <c r="B544" s="128" t="s">
        <v>272</v>
      </c>
      <c r="C544" s="129"/>
      <c r="D544" s="130"/>
      <c r="E544" s="128" t="s">
        <v>175</v>
      </c>
      <c r="F544" s="129" t="s">
        <v>271</v>
      </c>
      <c r="G544" s="129" t="s">
        <v>177</v>
      </c>
      <c r="H544" s="129" t="s">
        <v>177</v>
      </c>
      <c r="I544" s="131" t="s">
        <v>270</v>
      </c>
      <c r="J544" s="132">
        <v>719556.7</v>
      </c>
      <c r="K544" s="120">
        <v>719556.7</v>
      </c>
      <c r="L544" s="133" t="s">
        <v>174</v>
      </c>
      <c r="M544" s="123">
        <v>0</v>
      </c>
      <c r="N544" s="123"/>
      <c r="O544" s="123"/>
      <c r="P544" s="123"/>
    </row>
    <row r="545" spans="1:16" ht="15.75" customHeight="1" x14ac:dyDescent="0.2">
      <c r="A545" s="112"/>
      <c r="B545" s="128" t="s">
        <v>269</v>
      </c>
      <c r="C545" s="129"/>
      <c r="D545" s="130"/>
      <c r="E545" s="128" t="s">
        <v>175</v>
      </c>
      <c r="F545" s="129" t="s">
        <v>258</v>
      </c>
      <c r="G545" s="129" t="s">
        <v>177</v>
      </c>
      <c r="H545" s="129" t="s">
        <v>177</v>
      </c>
      <c r="I545" s="131" t="s">
        <v>268</v>
      </c>
      <c r="J545" s="132">
        <v>719556.7</v>
      </c>
      <c r="K545" s="120">
        <v>719556.7</v>
      </c>
      <c r="L545" s="133" t="s">
        <v>174</v>
      </c>
      <c r="M545" s="123">
        <v>0</v>
      </c>
      <c r="N545" s="123"/>
      <c r="O545" s="123"/>
      <c r="P545" s="123"/>
    </row>
    <row r="546" spans="1:16" ht="15" customHeight="1" x14ac:dyDescent="0.2">
      <c r="A546" s="112"/>
      <c r="B546" s="128" t="s">
        <v>267</v>
      </c>
      <c r="C546" s="129"/>
      <c r="D546" s="130"/>
      <c r="E546" s="128" t="s">
        <v>175</v>
      </c>
      <c r="F546" s="129" t="s">
        <v>258</v>
      </c>
      <c r="G546" s="129" t="s">
        <v>266</v>
      </c>
      <c r="H546" s="129" t="s">
        <v>177</v>
      </c>
      <c r="I546" s="131" t="s">
        <v>265</v>
      </c>
      <c r="J546" s="132">
        <v>719556.7</v>
      </c>
      <c r="K546" s="120">
        <v>719556.7</v>
      </c>
      <c r="L546" s="133" t="s">
        <v>174</v>
      </c>
      <c r="M546" s="123">
        <v>0</v>
      </c>
      <c r="N546" s="123"/>
      <c r="O546" s="123"/>
      <c r="P546" s="123"/>
    </row>
    <row r="547" spans="1:16" ht="15" customHeight="1" x14ac:dyDescent="0.2">
      <c r="A547" s="112"/>
      <c r="B547" s="128" t="s">
        <v>264</v>
      </c>
      <c r="C547" s="129"/>
      <c r="D547" s="130"/>
      <c r="E547" s="128" t="s">
        <v>175</v>
      </c>
      <c r="F547" s="129" t="s">
        <v>258</v>
      </c>
      <c r="G547" s="129" t="s">
        <v>257</v>
      </c>
      <c r="H547" s="129" t="s">
        <v>177</v>
      </c>
      <c r="I547" s="131" t="s">
        <v>263</v>
      </c>
      <c r="J547" s="132">
        <v>719556.7</v>
      </c>
      <c r="K547" s="120">
        <v>719556.7</v>
      </c>
      <c r="L547" s="133" t="s">
        <v>174</v>
      </c>
      <c r="M547" s="123">
        <v>0</v>
      </c>
      <c r="N547" s="123"/>
      <c r="O547" s="123"/>
      <c r="P547" s="123"/>
    </row>
    <row r="548" spans="1:16" ht="15.75" customHeight="1" x14ac:dyDescent="0.2">
      <c r="A548" s="112"/>
      <c r="B548" s="128" t="s">
        <v>262</v>
      </c>
      <c r="C548" s="129"/>
      <c r="D548" s="130"/>
      <c r="E548" s="128" t="s">
        <v>175</v>
      </c>
      <c r="F548" s="129" t="s">
        <v>258</v>
      </c>
      <c r="G548" s="129" t="s">
        <v>257</v>
      </c>
      <c r="H548" s="129" t="s">
        <v>261</v>
      </c>
      <c r="I548" s="131" t="s">
        <v>260</v>
      </c>
      <c r="J548" s="132">
        <v>719556.7</v>
      </c>
      <c r="K548" s="120">
        <v>719556.7</v>
      </c>
      <c r="L548" s="133" t="s">
        <v>174</v>
      </c>
      <c r="M548" s="123">
        <v>0</v>
      </c>
      <c r="N548" s="123"/>
      <c r="O548" s="123"/>
      <c r="P548" s="123"/>
    </row>
    <row r="549" spans="1:16" ht="16.5" customHeight="1" x14ac:dyDescent="0.2">
      <c r="A549" s="112"/>
      <c r="B549" s="128" t="s">
        <v>259</v>
      </c>
      <c r="C549" s="129"/>
      <c r="D549" s="130"/>
      <c r="E549" s="128" t="s">
        <v>175</v>
      </c>
      <c r="F549" s="129" t="s">
        <v>258</v>
      </c>
      <c r="G549" s="129" t="s">
        <v>257</v>
      </c>
      <c r="H549" s="129" t="s">
        <v>256</v>
      </c>
      <c r="I549" s="131" t="s">
        <v>255</v>
      </c>
      <c r="J549" s="132">
        <v>719556.7</v>
      </c>
      <c r="K549" s="120">
        <v>719556.7</v>
      </c>
      <c r="L549" s="133" t="s">
        <v>174</v>
      </c>
      <c r="M549" s="123">
        <v>0</v>
      </c>
      <c r="N549" s="123"/>
      <c r="O549" s="123"/>
      <c r="P549" s="123"/>
    </row>
    <row r="550" spans="1:16" ht="16.5" customHeight="1" x14ac:dyDescent="0.2">
      <c r="A550" s="112"/>
      <c r="B550" s="124" t="s">
        <v>254</v>
      </c>
      <c r="C550" s="125"/>
      <c r="D550" s="114">
        <v>450</v>
      </c>
      <c r="E550" s="124"/>
      <c r="F550" s="125"/>
      <c r="G550" s="125"/>
      <c r="H550" s="125"/>
      <c r="I550" s="118" t="s">
        <v>235</v>
      </c>
      <c r="J550" s="119">
        <v>-238262.12</v>
      </c>
      <c r="K550" s="134">
        <v>6950319.2199999997</v>
      </c>
      <c r="L550" s="121" t="s">
        <v>174</v>
      </c>
      <c r="M550" s="123">
        <v>0</v>
      </c>
      <c r="N550" s="123"/>
      <c r="O550" s="123"/>
      <c r="P550" s="123"/>
    </row>
    <row r="551" spans="1:16" ht="3.75" customHeight="1" x14ac:dyDescent="0.2">
      <c r="A551" s="106"/>
      <c r="B551" s="106" t="s">
        <v>173</v>
      </c>
      <c r="C551" s="106"/>
      <c r="D551" s="106"/>
      <c r="E551" s="106"/>
      <c r="F551" s="106"/>
      <c r="G551" s="106"/>
      <c r="H551" s="106"/>
      <c r="I551" s="106"/>
      <c r="J551" s="106"/>
      <c r="K551" s="106"/>
      <c r="L551" s="106"/>
      <c r="M551" s="106"/>
      <c r="N551" s="106"/>
      <c r="O551" s="106"/>
      <c r="P551" s="106"/>
    </row>
  </sheetData>
  <autoFilter ref="A5:P551"/>
  <phoneticPr fontId="12" type="noConversion"/>
  <pageMargins left="0.94488188976377963" right="0.74803149606299213" top="0.98425196850393704" bottom="0.98425196850393704" header="0.51181102362204722" footer="0.51181102362204722"/>
  <pageSetup paperSize="9" scale="57" fitToHeight="0" orientation="portrait" r:id="rId1"/>
  <headerFooter alignWithMargins="0">
    <oddFooter>&amp;CСтраница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showGridLines="0" view="pageBreakPreview" zoomScale="110" zoomScaleNormal="100" zoomScaleSheetLayoutView="110" workbookViewId="0">
      <selection activeCell="H17" sqref="H17"/>
    </sheetView>
  </sheetViews>
  <sheetFormatPr defaultColWidth="9.140625" defaultRowHeight="12.75" x14ac:dyDescent="0.2"/>
  <cols>
    <col min="1" max="1" width="0.5703125" style="137" customWidth="1"/>
    <col min="2" max="2" width="42.85546875" style="137" customWidth="1"/>
    <col min="3" max="3" width="0" style="137" hidden="1" customWidth="1"/>
    <col min="4" max="4" width="6.28515625" style="137" customWidth="1"/>
    <col min="5" max="5" width="0" style="137" hidden="1" customWidth="1"/>
    <col min="6" max="6" width="0.140625" style="137" hidden="1" customWidth="1"/>
    <col min="7" max="7" width="23.85546875" style="137" customWidth="1"/>
    <col min="8" max="8" width="15.7109375" style="137" customWidth="1"/>
    <col min="9" max="9" width="16.42578125" style="137" customWidth="1"/>
    <col min="10" max="10" width="12.5703125" style="137" customWidth="1"/>
    <col min="11" max="14" width="0" style="137" hidden="1" customWidth="1"/>
    <col min="15" max="15" width="0.5703125" style="137" customWidth="1"/>
    <col min="16" max="16384" width="9.140625" style="137"/>
  </cols>
  <sheetData>
    <row r="1" spans="1:15" ht="12.75" customHeight="1" x14ac:dyDescent="0.2">
      <c r="A1" s="135"/>
      <c r="B1" s="135"/>
      <c r="C1" s="135"/>
      <c r="D1" s="135"/>
      <c r="E1" s="135"/>
      <c r="F1" s="135"/>
      <c r="G1" s="135"/>
      <c r="H1" s="135"/>
      <c r="I1" s="135"/>
      <c r="J1" s="136" t="s">
        <v>1123</v>
      </c>
      <c r="K1" s="135"/>
      <c r="L1" s="135"/>
      <c r="M1" s="135"/>
      <c r="N1" s="135"/>
      <c r="O1" s="135"/>
    </row>
    <row r="2" spans="1:15" ht="12.75" customHeight="1" x14ac:dyDescent="0.2">
      <c r="A2" s="135"/>
      <c r="B2" s="138" t="s">
        <v>1122</v>
      </c>
      <c r="C2" s="138"/>
      <c r="D2" s="138"/>
      <c r="E2" s="138"/>
      <c r="F2" s="138"/>
      <c r="G2" s="138"/>
      <c r="H2" s="138"/>
      <c r="I2" s="138"/>
      <c r="J2" s="138"/>
      <c r="K2" s="135"/>
      <c r="L2" s="135"/>
      <c r="M2" s="135"/>
      <c r="N2" s="135"/>
      <c r="O2" s="135"/>
    </row>
    <row r="3" spans="1:15" ht="8.25" customHeight="1" x14ac:dyDescent="0.2">
      <c r="A3" s="135"/>
      <c r="B3" s="135"/>
      <c r="C3" s="135"/>
      <c r="D3" s="135"/>
      <c r="E3" s="135"/>
      <c r="F3" s="135"/>
      <c r="G3" s="135"/>
      <c r="H3" s="135"/>
      <c r="I3" s="135"/>
      <c r="J3" s="135"/>
      <c r="K3" s="135"/>
      <c r="L3" s="135"/>
      <c r="M3" s="135"/>
      <c r="N3" s="135"/>
      <c r="O3" s="135"/>
    </row>
    <row r="4" spans="1:15" ht="74.25" customHeight="1" x14ac:dyDescent="0.2">
      <c r="A4" s="135"/>
      <c r="B4" s="139" t="s">
        <v>243</v>
      </c>
      <c r="C4" s="139"/>
      <c r="D4" s="139" t="s">
        <v>242</v>
      </c>
      <c r="E4" s="139" t="s">
        <v>241</v>
      </c>
      <c r="F4" s="139" t="s">
        <v>1121</v>
      </c>
      <c r="G4" s="139" t="s">
        <v>1120</v>
      </c>
      <c r="H4" s="139" t="s">
        <v>239</v>
      </c>
      <c r="I4" s="139" t="s">
        <v>238</v>
      </c>
      <c r="J4" s="139" t="s">
        <v>237</v>
      </c>
      <c r="K4" s="140"/>
      <c r="L4" s="140"/>
      <c r="M4" s="140"/>
      <c r="N4" s="140"/>
      <c r="O4" s="141"/>
    </row>
    <row r="5" spans="1:15" ht="12" customHeight="1" x14ac:dyDescent="0.2">
      <c r="A5" s="135"/>
      <c r="B5" s="142">
        <v>1</v>
      </c>
      <c r="C5" s="142"/>
      <c r="D5" s="142">
        <v>2</v>
      </c>
      <c r="E5" s="142"/>
      <c r="F5" s="142"/>
      <c r="G5" s="142">
        <v>3</v>
      </c>
      <c r="H5" s="139">
        <v>4</v>
      </c>
      <c r="I5" s="139">
        <v>5</v>
      </c>
      <c r="J5" s="139">
        <v>6</v>
      </c>
      <c r="K5" s="140"/>
      <c r="L5" s="140"/>
      <c r="M5" s="140"/>
      <c r="N5" s="140"/>
      <c r="O5" s="143"/>
    </row>
    <row r="6" spans="1:15" ht="30.75" customHeight="1" x14ac:dyDescent="0.2">
      <c r="A6" s="144"/>
      <c r="B6" s="145" t="s">
        <v>1119</v>
      </c>
      <c r="C6" s="145"/>
      <c r="D6" s="146" t="s">
        <v>278</v>
      </c>
      <c r="E6" s="147"/>
      <c r="F6" s="147" t="s">
        <v>1118</v>
      </c>
      <c r="G6" s="148" t="s">
        <v>235</v>
      </c>
      <c r="H6" s="149">
        <v>238262.12</v>
      </c>
      <c r="I6" s="149">
        <v>-6950319.2199999997</v>
      </c>
      <c r="J6" s="149">
        <v>7188581.3399999999</v>
      </c>
      <c r="K6" s="150">
        <v>0</v>
      </c>
      <c r="L6" s="150"/>
      <c r="M6" s="150"/>
      <c r="N6" s="150"/>
      <c r="O6" s="151"/>
    </row>
    <row r="7" spans="1:15" ht="12" customHeight="1" x14ac:dyDescent="0.2">
      <c r="A7" s="144"/>
      <c r="B7" s="145" t="s">
        <v>234</v>
      </c>
      <c r="C7" s="145"/>
      <c r="D7" s="146"/>
      <c r="E7" s="147"/>
      <c r="F7" s="147"/>
      <c r="G7" s="152"/>
      <c r="H7" s="149"/>
      <c r="I7" s="149"/>
      <c r="J7" s="149"/>
      <c r="K7" s="150"/>
      <c r="L7" s="150"/>
      <c r="M7" s="150"/>
      <c r="N7" s="150" t="s">
        <v>1063</v>
      </c>
      <c r="O7" s="151"/>
    </row>
    <row r="8" spans="1:15" ht="18" customHeight="1" x14ac:dyDescent="0.2">
      <c r="A8" s="144"/>
      <c r="B8" s="145" t="s">
        <v>1117</v>
      </c>
      <c r="C8" s="145"/>
      <c r="D8" s="146" t="s">
        <v>1108</v>
      </c>
      <c r="E8" s="147"/>
      <c r="F8" s="147" t="s">
        <v>1116</v>
      </c>
      <c r="G8" s="148" t="s">
        <v>235</v>
      </c>
      <c r="H8" s="149">
        <v>-7500000</v>
      </c>
      <c r="I8" s="149">
        <v>-7500000</v>
      </c>
      <c r="J8" s="149" t="s">
        <v>174</v>
      </c>
      <c r="K8" s="150">
        <v>0</v>
      </c>
      <c r="L8" s="150"/>
      <c r="M8" s="150"/>
      <c r="N8" s="150"/>
      <c r="O8" s="151"/>
    </row>
    <row r="9" spans="1:15" ht="12" customHeight="1" x14ac:dyDescent="0.2">
      <c r="A9" s="144"/>
      <c r="B9" s="145" t="s">
        <v>1104</v>
      </c>
      <c r="C9" s="145"/>
      <c r="D9" s="146"/>
      <c r="E9" s="147"/>
      <c r="F9" s="147"/>
      <c r="G9" s="152"/>
      <c r="H9" s="149"/>
      <c r="I9" s="149"/>
      <c r="J9" s="149"/>
      <c r="K9" s="150"/>
      <c r="L9" s="150"/>
      <c r="M9" s="150"/>
      <c r="N9" s="150" t="s">
        <v>1063</v>
      </c>
      <c r="O9" s="151"/>
    </row>
    <row r="10" spans="1:15" ht="27.75" customHeight="1" x14ac:dyDescent="0.2">
      <c r="A10" s="144"/>
      <c r="B10" s="153" t="s">
        <v>1115</v>
      </c>
      <c r="C10" s="154"/>
      <c r="D10" s="146" t="s">
        <v>1108</v>
      </c>
      <c r="E10" s="154" t="s">
        <v>1083</v>
      </c>
      <c r="F10" s="154" t="s">
        <v>1114</v>
      </c>
      <c r="G10" s="152" t="s">
        <v>722</v>
      </c>
      <c r="H10" s="149">
        <v>-7500000</v>
      </c>
      <c r="I10" s="149">
        <v>-7500000</v>
      </c>
      <c r="J10" s="149" t="s">
        <v>174</v>
      </c>
      <c r="K10" s="151">
        <v>0</v>
      </c>
      <c r="L10" s="151"/>
      <c r="M10" s="151"/>
      <c r="N10" s="151"/>
      <c r="O10" s="151"/>
    </row>
    <row r="11" spans="1:15" ht="43.5" customHeight="1" x14ac:dyDescent="0.2">
      <c r="A11" s="144"/>
      <c r="B11" s="153" t="s">
        <v>1113</v>
      </c>
      <c r="C11" s="154"/>
      <c r="D11" s="146" t="s">
        <v>1108</v>
      </c>
      <c r="E11" s="154" t="s">
        <v>1083</v>
      </c>
      <c r="F11" s="154" t="s">
        <v>1112</v>
      </c>
      <c r="G11" s="152" t="s">
        <v>723</v>
      </c>
      <c r="H11" s="149">
        <v>-7500000</v>
      </c>
      <c r="I11" s="149">
        <v>-7500000</v>
      </c>
      <c r="J11" s="149" t="s">
        <v>174</v>
      </c>
      <c r="K11" s="151">
        <v>0</v>
      </c>
      <c r="L11" s="151"/>
      <c r="M11" s="151"/>
      <c r="N11" s="151"/>
      <c r="O11" s="151"/>
    </row>
    <row r="12" spans="1:15" ht="51.75" customHeight="1" x14ac:dyDescent="0.2">
      <c r="A12" s="144"/>
      <c r="B12" s="153" t="s">
        <v>1111</v>
      </c>
      <c r="C12" s="154"/>
      <c r="D12" s="146" t="s">
        <v>1108</v>
      </c>
      <c r="E12" s="154" t="s">
        <v>1083</v>
      </c>
      <c r="F12" s="154" t="s">
        <v>1110</v>
      </c>
      <c r="G12" s="152" t="s">
        <v>724</v>
      </c>
      <c r="H12" s="149">
        <v>-7500000</v>
      </c>
      <c r="I12" s="149">
        <v>-7500000</v>
      </c>
      <c r="J12" s="149" t="s">
        <v>174</v>
      </c>
      <c r="K12" s="151">
        <v>0</v>
      </c>
      <c r="L12" s="151"/>
      <c r="M12" s="151"/>
      <c r="N12" s="151"/>
      <c r="O12" s="151"/>
    </row>
    <row r="13" spans="1:15" ht="49.5" customHeight="1" x14ac:dyDescent="0.2">
      <c r="A13" s="144"/>
      <c r="B13" s="153" t="s">
        <v>1109</v>
      </c>
      <c r="C13" s="154"/>
      <c r="D13" s="146" t="s">
        <v>1108</v>
      </c>
      <c r="E13" s="154" t="s">
        <v>1083</v>
      </c>
      <c r="F13" s="154" t="s">
        <v>1107</v>
      </c>
      <c r="G13" s="152" t="s">
        <v>725</v>
      </c>
      <c r="H13" s="149">
        <v>-7500000</v>
      </c>
      <c r="I13" s="149">
        <v>-7500000</v>
      </c>
      <c r="J13" s="149" t="s">
        <v>174</v>
      </c>
      <c r="K13" s="151">
        <v>0</v>
      </c>
      <c r="L13" s="151"/>
      <c r="M13" s="151"/>
      <c r="N13" s="151"/>
      <c r="O13" s="151"/>
    </row>
    <row r="14" spans="1:15" ht="21.75" customHeight="1" x14ac:dyDescent="0.2">
      <c r="A14" s="144"/>
      <c r="B14" s="145" t="s">
        <v>1106</v>
      </c>
      <c r="C14" s="147"/>
      <c r="D14" s="146" t="s">
        <v>1103</v>
      </c>
      <c r="E14" s="147"/>
      <c r="F14" s="147" t="s">
        <v>1105</v>
      </c>
      <c r="G14" s="148" t="s">
        <v>235</v>
      </c>
      <c r="H14" s="149">
        <v>0</v>
      </c>
      <c r="I14" s="149">
        <v>0</v>
      </c>
      <c r="J14" s="149">
        <v>0</v>
      </c>
      <c r="K14" s="155" t="s">
        <v>1101</v>
      </c>
      <c r="L14" s="155"/>
      <c r="M14" s="155"/>
      <c r="N14" s="155"/>
      <c r="O14" s="155"/>
    </row>
    <row r="15" spans="1:15" ht="12" customHeight="1" x14ac:dyDescent="0.2">
      <c r="A15" s="144"/>
      <c r="B15" s="145" t="s">
        <v>1104</v>
      </c>
      <c r="C15" s="147"/>
      <c r="D15" s="146"/>
      <c r="E15" s="147"/>
      <c r="F15" s="147"/>
      <c r="G15" s="152"/>
      <c r="H15" s="149"/>
      <c r="I15" s="149"/>
      <c r="J15" s="149"/>
      <c r="K15" s="155"/>
      <c r="L15" s="155"/>
      <c r="M15" s="155"/>
      <c r="N15" s="155" t="s">
        <v>1063</v>
      </c>
      <c r="O15" s="155"/>
    </row>
    <row r="16" spans="1:15" ht="12" customHeight="1" x14ac:dyDescent="0.2">
      <c r="A16" s="144"/>
      <c r="B16" s="145" t="s">
        <v>247</v>
      </c>
      <c r="C16" s="147"/>
      <c r="D16" s="146" t="s">
        <v>1103</v>
      </c>
      <c r="E16" s="147" t="s">
        <v>177</v>
      </c>
      <c r="F16" s="147" t="s">
        <v>1102</v>
      </c>
      <c r="G16" s="152" t="s">
        <v>247</v>
      </c>
      <c r="H16" s="149">
        <v>0</v>
      </c>
      <c r="I16" s="149">
        <v>0</v>
      </c>
      <c r="J16" s="149">
        <v>0</v>
      </c>
      <c r="K16" s="155" t="s">
        <v>1101</v>
      </c>
      <c r="L16" s="155"/>
      <c r="M16" s="155"/>
      <c r="N16" s="155"/>
      <c r="O16" s="155"/>
    </row>
    <row r="17" spans="1:16" ht="12" customHeight="1" x14ac:dyDescent="0.2">
      <c r="A17" s="144"/>
      <c r="B17" s="145" t="s">
        <v>1100</v>
      </c>
      <c r="C17" s="147"/>
      <c r="D17" s="146">
        <v>700</v>
      </c>
      <c r="E17" s="147"/>
      <c r="F17" s="147" t="s">
        <v>1099</v>
      </c>
      <c r="G17" s="152" t="s">
        <v>726</v>
      </c>
      <c r="H17" s="149">
        <v>7738262.1200000001</v>
      </c>
      <c r="I17" s="149">
        <v>549680.78</v>
      </c>
      <c r="J17" s="156">
        <v>7188581.3399999999</v>
      </c>
      <c r="K17" s="155">
        <v>0</v>
      </c>
      <c r="L17" s="155"/>
      <c r="M17" s="155"/>
      <c r="N17" s="155"/>
      <c r="O17" s="155"/>
    </row>
    <row r="18" spans="1:16" ht="12" customHeight="1" x14ac:dyDescent="0.2">
      <c r="A18" s="144"/>
      <c r="B18" s="145" t="s">
        <v>1098</v>
      </c>
      <c r="C18" s="147"/>
      <c r="D18" s="146">
        <v>710</v>
      </c>
      <c r="E18" s="147"/>
      <c r="F18" s="147" t="s">
        <v>1097</v>
      </c>
      <c r="G18" s="152" t="s">
        <v>727</v>
      </c>
      <c r="H18" s="149">
        <v>-260589477.33000001</v>
      </c>
      <c r="I18" s="157">
        <v>-262461701.36000001</v>
      </c>
      <c r="J18" s="158" t="s">
        <v>235</v>
      </c>
      <c r="K18" s="155">
        <v>0</v>
      </c>
      <c r="L18" s="159">
        <v>0</v>
      </c>
      <c r="M18" s="155"/>
      <c r="N18" s="155"/>
      <c r="O18" s="155"/>
    </row>
    <row r="19" spans="1:16" ht="17.25" customHeight="1" x14ac:dyDescent="0.2">
      <c r="A19" s="144"/>
      <c r="B19" s="145" t="s">
        <v>1096</v>
      </c>
      <c r="C19" s="147"/>
      <c r="D19" s="146">
        <v>710</v>
      </c>
      <c r="E19" s="147" t="s">
        <v>1083</v>
      </c>
      <c r="F19" s="147" t="s">
        <v>1095</v>
      </c>
      <c r="G19" s="152" t="s">
        <v>728</v>
      </c>
      <c r="H19" s="149">
        <v>-260589477.33000001</v>
      </c>
      <c r="I19" s="157">
        <v>-262461701.36000001</v>
      </c>
      <c r="J19" s="158" t="s">
        <v>235</v>
      </c>
      <c r="K19" s="155">
        <v>0</v>
      </c>
      <c r="L19" s="159">
        <v>0</v>
      </c>
      <c r="M19" s="155"/>
      <c r="N19" s="155"/>
      <c r="O19" s="155"/>
      <c r="P19" s="256"/>
    </row>
    <row r="20" spans="1:16" ht="33" customHeight="1" x14ac:dyDescent="0.2">
      <c r="A20" s="144"/>
      <c r="B20" s="145" t="s">
        <v>1094</v>
      </c>
      <c r="C20" s="147"/>
      <c r="D20" s="146">
        <v>710</v>
      </c>
      <c r="E20" s="147" t="s">
        <v>1083</v>
      </c>
      <c r="F20" s="147" t="s">
        <v>1093</v>
      </c>
      <c r="G20" s="152" t="s">
        <v>729</v>
      </c>
      <c r="H20" s="149">
        <v>-260589477.33000001</v>
      </c>
      <c r="I20" s="157">
        <v>-262461701.36000001</v>
      </c>
      <c r="J20" s="158" t="s">
        <v>235</v>
      </c>
      <c r="K20" s="155">
        <v>0</v>
      </c>
      <c r="L20" s="159">
        <v>0</v>
      </c>
      <c r="M20" s="155"/>
      <c r="N20" s="155"/>
      <c r="O20" s="155"/>
      <c r="P20" s="256"/>
    </row>
    <row r="21" spans="1:16" ht="29.25" customHeight="1" x14ac:dyDescent="0.2">
      <c r="A21" s="144"/>
      <c r="B21" s="145" t="s">
        <v>1092</v>
      </c>
      <c r="C21" s="147"/>
      <c r="D21" s="146">
        <v>710</v>
      </c>
      <c r="E21" s="147" t="s">
        <v>1083</v>
      </c>
      <c r="F21" s="147" t="s">
        <v>1091</v>
      </c>
      <c r="G21" s="152" t="s">
        <v>730</v>
      </c>
      <c r="H21" s="149">
        <v>-260589477.33000001</v>
      </c>
      <c r="I21" s="157">
        <v>-262461701.36000001</v>
      </c>
      <c r="J21" s="158" t="s">
        <v>235</v>
      </c>
      <c r="K21" s="155">
        <v>0</v>
      </c>
      <c r="L21" s="159">
        <v>0</v>
      </c>
      <c r="M21" s="155"/>
      <c r="N21" s="155"/>
      <c r="O21" s="155"/>
      <c r="P21" s="256"/>
    </row>
    <row r="22" spans="1:16" ht="19.5" customHeight="1" x14ac:dyDescent="0.2">
      <c r="A22" s="144"/>
      <c r="B22" s="160" t="s">
        <v>1090</v>
      </c>
      <c r="C22" s="161"/>
      <c r="D22" s="162">
        <v>720</v>
      </c>
      <c r="E22" s="161"/>
      <c r="F22" s="161" t="s">
        <v>1089</v>
      </c>
      <c r="G22" s="163" t="s">
        <v>731</v>
      </c>
      <c r="H22" s="156" t="s">
        <v>109</v>
      </c>
      <c r="I22" s="164">
        <v>263011382.13999999</v>
      </c>
      <c r="J22" s="165" t="s">
        <v>235</v>
      </c>
      <c r="K22" s="155">
        <v>0</v>
      </c>
      <c r="L22" s="159">
        <v>0</v>
      </c>
      <c r="M22" s="155"/>
      <c r="N22" s="155"/>
      <c r="O22" s="155"/>
      <c r="P22" s="256"/>
    </row>
    <row r="23" spans="1:16" ht="20.25" customHeight="1" x14ac:dyDescent="0.2">
      <c r="A23" s="144"/>
      <c r="B23" s="145" t="s">
        <v>1088</v>
      </c>
      <c r="C23" s="147"/>
      <c r="D23" s="146">
        <v>720</v>
      </c>
      <c r="E23" s="147" t="s">
        <v>1083</v>
      </c>
      <c r="F23" s="147" t="s">
        <v>1087</v>
      </c>
      <c r="G23" s="152" t="s">
        <v>732</v>
      </c>
      <c r="H23" s="156" t="s">
        <v>109</v>
      </c>
      <c r="I23" s="157">
        <v>263011382.13999999</v>
      </c>
      <c r="J23" s="158" t="s">
        <v>235</v>
      </c>
      <c r="K23" s="155">
        <v>0</v>
      </c>
      <c r="L23" s="159">
        <v>0</v>
      </c>
      <c r="M23" s="155"/>
      <c r="N23" s="155"/>
      <c r="O23" s="155"/>
      <c r="P23" s="256"/>
    </row>
    <row r="24" spans="1:16" ht="29.25" customHeight="1" x14ac:dyDescent="0.2">
      <c r="A24" s="144"/>
      <c r="B24" s="145" t="s">
        <v>1086</v>
      </c>
      <c r="C24" s="147"/>
      <c r="D24" s="146">
        <v>720</v>
      </c>
      <c r="E24" s="147" t="s">
        <v>1083</v>
      </c>
      <c r="F24" s="147" t="s">
        <v>1085</v>
      </c>
      <c r="G24" s="152" t="s">
        <v>733</v>
      </c>
      <c r="H24" s="156" t="s">
        <v>109</v>
      </c>
      <c r="I24" s="157">
        <v>263011382.13999999</v>
      </c>
      <c r="J24" s="158" t="s">
        <v>235</v>
      </c>
      <c r="K24" s="155">
        <v>0</v>
      </c>
      <c r="L24" s="159">
        <v>0</v>
      </c>
      <c r="M24" s="155"/>
      <c r="N24" s="155"/>
      <c r="O24" s="155"/>
      <c r="P24" s="256"/>
    </row>
    <row r="25" spans="1:16" ht="25.5" customHeight="1" x14ac:dyDescent="0.2">
      <c r="A25" s="144"/>
      <c r="B25" s="145" t="s">
        <v>1084</v>
      </c>
      <c r="C25" s="147"/>
      <c r="D25" s="146">
        <v>720</v>
      </c>
      <c r="E25" s="147" t="s">
        <v>1083</v>
      </c>
      <c r="F25" s="147" t="s">
        <v>1082</v>
      </c>
      <c r="G25" s="152" t="s">
        <v>734</v>
      </c>
      <c r="H25" s="149" t="s">
        <v>109</v>
      </c>
      <c r="I25" s="157">
        <v>263011382.13999999</v>
      </c>
      <c r="J25" s="158" t="s">
        <v>235</v>
      </c>
      <c r="K25" s="155">
        <v>0</v>
      </c>
      <c r="L25" s="159">
        <v>0</v>
      </c>
      <c r="M25" s="155"/>
      <c r="N25" s="155"/>
      <c r="O25" s="155"/>
      <c r="P25" s="256"/>
    </row>
    <row r="26" spans="1:16" ht="12.75" customHeight="1" x14ac:dyDescent="0.2">
      <c r="A26" s="151"/>
      <c r="B26" s="155"/>
      <c r="C26" s="155"/>
      <c r="D26" s="166"/>
      <c r="E26" s="155"/>
      <c r="F26" s="155"/>
      <c r="G26" s="166"/>
      <c r="H26" s="167"/>
      <c r="I26" s="168"/>
      <c r="J26" s="168"/>
      <c r="K26" s="155"/>
      <c r="L26" s="155"/>
      <c r="M26" s="155"/>
      <c r="N26" s="155"/>
      <c r="O26" s="135"/>
    </row>
    <row r="27" spans="1:16" ht="12.75" customHeight="1" x14ac:dyDescent="0.2">
      <c r="A27" s="155"/>
      <c r="B27" s="155"/>
      <c r="C27" s="155"/>
      <c r="D27" s="166"/>
      <c r="E27" s="155"/>
      <c r="F27" s="155"/>
      <c r="G27" s="166"/>
      <c r="H27" s="167"/>
      <c r="I27" s="168"/>
      <c r="J27" s="168"/>
      <c r="K27" s="155"/>
      <c r="L27" s="155"/>
      <c r="M27" s="155"/>
      <c r="N27" s="155"/>
      <c r="O27" s="135"/>
    </row>
    <row r="28" spans="1:16" ht="12.75" customHeight="1" x14ac:dyDescent="0.2">
      <c r="A28" s="155"/>
      <c r="B28" s="155" t="s">
        <v>1081</v>
      </c>
      <c r="C28" s="155"/>
      <c r="D28" s="166"/>
      <c r="E28" s="155"/>
      <c r="F28" s="155"/>
      <c r="G28" s="169" t="s">
        <v>1080</v>
      </c>
      <c r="H28" s="167"/>
      <c r="I28" s="168"/>
      <c r="J28" s="168"/>
      <c r="K28" s="155"/>
      <c r="L28" s="155"/>
      <c r="M28" s="155"/>
      <c r="N28" s="155"/>
      <c r="O28" s="135"/>
    </row>
    <row r="29" spans="1:16" ht="10.5" customHeight="1" x14ac:dyDescent="0.2">
      <c r="A29" s="155"/>
      <c r="B29" s="155" t="s">
        <v>1079</v>
      </c>
      <c r="C29" s="155"/>
      <c r="D29" s="166"/>
      <c r="E29" s="155"/>
      <c r="F29" s="155"/>
      <c r="G29" s="170" t="s">
        <v>1073</v>
      </c>
      <c r="H29" s="167"/>
      <c r="I29" s="168"/>
      <c r="J29" s="168"/>
      <c r="K29" s="155"/>
      <c r="L29" s="155"/>
      <c r="M29" s="155"/>
      <c r="N29" s="155"/>
      <c r="O29" s="135"/>
    </row>
    <row r="30" spans="1:16" ht="12.75" customHeight="1" x14ac:dyDescent="0.2">
      <c r="A30" s="155"/>
      <c r="B30" s="155"/>
      <c r="C30" s="155"/>
      <c r="D30" s="166"/>
      <c r="E30" s="155"/>
      <c r="F30" s="155"/>
      <c r="G30" s="166"/>
      <c r="H30" s="167"/>
      <c r="I30" s="168"/>
      <c r="J30" s="168"/>
      <c r="K30" s="155"/>
      <c r="L30" s="155"/>
      <c r="M30" s="155"/>
      <c r="N30" s="155"/>
      <c r="O30" s="135"/>
    </row>
    <row r="31" spans="1:16" ht="12.75" customHeight="1" x14ac:dyDescent="0.2">
      <c r="A31" s="155"/>
      <c r="B31" s="155" t="s">
        <v>1078</v>
      </c>
      <c r="C31" s="155"/>
      <c r="D31" s="166"/>
      <c r="E31" s="155"/>
      <c r="F31" s="155"/>
      <c r="G31" s="166"/>
      <c r="H31" s="171" t="s">
        <v>247</v>
      </c>
      <c r="I31" s="168"/>
      <c r="J31" s="168"/>
      <c r="K31" s="155"/>
      <c r="L31" s="155"/>
      <c r="M31" s="155"/>
      <c r="N31" s="155"/>
      <c r="O31" s="135"/>
    </row>
    <row r="32" spans="1:16" ht="10.5" customHeight="1" x14ac:dyDescent="0.2">
      <c r="A32" s="155"/>
      <c r="B32" s="155" t="s">
        <v>1077</v>
      </c>
      <c r="C32" s="155"/>
      <c r="D32" s="155"/>
      <c r="E32" s="155"/>
      <c r="F32" s="155"/>
      <c r="G32" s="155"/>
      <c r="H32" s="155" t="s">
        <v>1073</v>
      </c>
      <c r="I32" s="155"/>
      <c r="J32" s="155"/>
      <c r="K32" s="155"/>
      <c r="L32" s="155"/>
      <c r="M32" s="155"/>
      <c r="N32" s="151"/>
      <c r="O32" s="135"/>
    </row>
    <row r="33" spans="1:15" ht="11.25" customHeight="1" x14ac:dyDescent="0.2">
      <c r="A33" s="155"/>
      <c r="B33" s="155"/>
      <c r="C33" s="155"/>
      <c r="D33" s="155"/>
      <c r="E33" s="155"/>
      <c r="F33" s="155"/>
      <c r="G33" s="155"/>
      <c r="H33" s="155"/>
      <c r="I33" s="155"/>
      <c r="J33" s="155"/>
      <c r="K33" s="155"/>
      <c r="L33" s="155"/>
      <c r="M33" s="155"/>
      <c r="N33" s="151"/>
      <c r="O33" s="135"/>
    </row>
    <row r="34" spans="1:15" ht="12.75" customHeight="1" x14ac:dyDescent="0.2">
      <c r="A34" s="155"/>
      <c r="B34" s="155" t="s">
        <v>1076</v>
      </c>
      <c r="C34" s="155"/>
      <c r="D34" s="155"/>
      <c r="E34" s="155"/>
      <c r="F34" s="155"/>
      <c r="G34" s="172" t="s">
        <v>1075</v>
      </c>
      <c r="H34" s="155"/>
      <c r="I34" s="155"/>
      <c r="J34" s="155"/>
      <c r="K34" s="155"/>
      <c r="L34" s="155"/>
      <c r="M34" s="155"/>
      <c r="N34" s="151"/>
      <c r="O34" s="135"/>
    </row>
    <row r="35" spans="1:15" ht="10.5" customHeight="1" x14ac:dyDescent="0.2">
      <c r="A35" s="155"/>
      <c r="B35" s="155" t="s">
        <v>1074</v>
      </c>
      <c r="C35" s="155"/>
      <c r="D35" s="155"/>
      <c r="E35" s="155"/>
      <c r="F35" s="155"/>
      <c r="G35" s="155" t="s">
        <v>1073</v>
      </c>
      <c r="H35" s="155"/>
      <c r="I35" s="155"/>
      <c r="J35" s="155"/>
      <c r="K35" s="155"/>
      <c r="L35" s="155"/>
      <c r="M35" s="155"/>
      <c r="N35" s="151"/>
      <c r="O35" s="135"/>
    </row>
    <row r="36" spans="1:15" ht="11.25" customHeight="1" x14ac:dyDescent="0.2">
      <c r="A36" s="135"/>
      <c r="B36" s="155"/>
      <c r="C36" s="155"/>
      <c r="D36" s="155"/>
      <c r="E36" s="155"/>
      <c r="F36" s="155"/>
      <c r="G36" s="155"/>
      <c r="H36" s="155"/>
      <c r="I36" s="155"/>
      <c r="J36" s="155"/>
      <c r="K36" s="155"/>
      <c r="L36" s="155"/>
      <c r="M36" s="155"/>
      <c r="N36" s="135"/>
      <c r="O36" s="135"/>
    </row>
    <row r="37" spans="1:15" ht="12.75" customHeight="1" x14ac:dyDescent="0.2">
      <c r="A37" s="135"/>
      <c r="B37" s="173">
        <v>43484</v>
      </c>
      <c r="C37" s="135"/>
      <c r="D37" s="135"/>
      <c r="E37" s="135"/>
      <c r="F37" s="135"/>
      <c r="G37" s="135"/>
      <c r="H37" s="135"/>
      <c r="I37" s="135"/>
      <c r="J37" s="135"/>
      <c r="K37" s="135"/>
      <c r="L37" s="135"/>
      <c r="M37" s="135"/>
      <c r="N37" s="135"/>
      <c r="O37" s="135"/>
    </row>
  </sheetData>
  <mergeCells count="1">
    <mergeCell ref="P19:P25"/>
  </mergeCells>
  <phoneticPr fontId="12" type="noConversion"/>
  <pageMargins left="0.94488188976377963" right="0.74803149606299213" top="0.98425196850393704" bottom="0.98425196850393704" header="0.51181102362204722" footer="0.51181102362204722"/>
  <pageSetup paperSize="9" scale="70" fitToHeight="0" orientation="portrait"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Доходы (2)</vt:lpstr>
      <vt:lpstr>Расходы (2)</vt:lpstr>
      <vt:lpstr>Источники (2)</vt:lpstr>
      <vt:lpstr>Расходы</vt:lpstr>
      <vt:lpstr>Источники</vt:lpstr>
      <vt:lpstr>'Источники (2)'!Заголовки_для_печати</vt:lpstr>
      <vt:lpstr>'Расходы (2)'!Заголовки_для_печати</vt:lpstr>
      <vt:lpstr>'Доходы (2)'!Область_печати</vt:lpstr>
      <vt:lpstr>Источники!Область_печати</vt:lpstr>
      <vt:lpstr>Расходы!Область_печати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dc:creator>
  <cp:lastModifiedBy>Djumaeva</cp:lastModifiedBy>
  <cp:lastPrinted>2020-04-17T08:41:00Z</cp:lastPrinted>
  <dcterms:created xsi:type="dcterms:W3CDTF">2019-01-19T08:56:08Z</dcterms:created>
  <dcterms:modified xsi:type="dcterms:W3CDTF">2020-04-17T08:42:09Z</dcterms:modified>
</cp:coreProperties>
</file>